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1" firstSheet="6" activeTab="18"/>
  </bookViews>
  <sheets>
    <sheet name="Эн-4(из) " sheetId="1" r:id="rId1"/>
    <sheet name="Эн-5  (из)" sheetId="2" r:id="rId2"/>
    <sheet name="Эн-6(из) " sheetId="3" r:id="rId3"/>
    <sheet name="Эн-7(из)  " sheetId="4" r:id="rId4"/>
    <sheet name="Эн-9 (из) " sheetId="5" r:id="rId5"/>
    <sheet name="Эн-10 (из)" sheetId="6" r:id="rId6"/>
    <sheet name="Эн-11 (из) " sheetId="7" r:id="rId7"/>
    <sheet name="эн.12(из)" sheetId="8" r:id="rId8"/>
    <sheet name="Эн13(из)" sheetId="9" r:id="rId9"/>
    <sheet name="Эн-15 (из) " sheetId="10" r:id="rId10"/>
    <sheet name="Эн-18 (из)" sheetId="11" r:id="rId11"/>
    <sheet name="Эн-19(из)" sheetId="12" r:id="rId12"/>
    <sheet name="Эн-20(из)  " sheetId="13" r:id="rId13"/>
    <sheet name="Эн-21(из)" sheetId="14" r:id="rId14"/>
    <sheet name="Эн-23   (из)" sheetId="15" r:id="rId15"/>
    <sheet name="Эн-24 (из)" sheetId="16" r:id="rId16"/>
    <sheet name="Эн-27  (из)" sheetId="17" r:id="rId17"/>
    <sheet name="Эн-29(из) " sheetId="18" r:id="rId18"/>
    <sheet name="Эн-31  (из)" sheetId="19" r:id="rId19"/>
    <sheet name="Эн-33  (из)" sheetId="20" r:id="rId20"/>
  </sheets>
  <definedNames/>
  <calcPr fullCalcOnLoad="1"/>
</workbook>
</file>

<file path=xl/sharedStrings.xml><?xml version="1.0" encoding="utf-8"?>
<sst xmlns="http://schemas.openxmlformats.org/spreadsheetml/2006/main" count="1287" uniqueCount="139">
  <si>
    <t>Ремонт помещения после АРС</t>
  </si>
  <si>
    <t>Ремонт примыкания вент.каналов</t>
  </si>
  <si>
    <t>Ремонт отмосток</t>
  </si>
  <si>
    <t>Утепление чердачных перекрытий</t>
  </si>
  <si>
    <t>Ремонт козырьков входов в подъезды</t>
  </si>
  <si>
    <t>Утепление стен отдельными местами</t>
  </si>
  <si>
    <t>Ремонт межпанельных швов</t>
  </si>
  <si>
    <t>Ремонт балконных примыканий</t>
  </si>
  <si>
    <t>По согласованию с собственниками помещений</t>
  </si>
  <si>
    <t>Ремонт кровли отдельными местами</t>
  </si>
  <si>
    <t>Перечень работ по текущему ремонту общего имущества многоквартирного дома</t>
  </si>
  <si>
    <t>Итоговая стоимость 1 кв.м</t>
  </si>
  <si>
    <t>Стоимость текущего ремонта</t>
  </si>
  <si>
    <t>Стоимость содержания жил.фонда</t>
  </si>
  <si>
    <t>1 раз в месяц</t>
  </si>
  <si>
    <t xml:space="preserve">10. Содержание мусоропроводов и мусорокамер </t>
  </si>
  <si>
    <t>9. Затраты управляющей компании</t>
  </si>
  <si>
    <t>круглосуточно</t>
  </si>
  <si>
    <t>6. Обслуживание и ремонт наружного освещения</t>
  </si>
  <si>
    <t>5. Дератизация подвалов</t>
  </si>
  <si>
    <t>При обращении граждан</t>
  </si>
  <si>
    <t>Круглосуточно</t>
  </si>
  <si>
    <t>4.1 Незамедлительное устранение аварий в общем имуществе жилого дома, восстановление условий жизнеобеспечения и безопасности потребителей</t>
  </si>
  <si>
    <t>4.Аварийное обслуживание жилого дома</t>
  </si>
  <si>
    <t>3.2 Зимний период (01.01по 01.04 и с 01.10 по 31.12)</t>
  </si>
  <si>
    <t>1 раз в месяц,3 раза в период</t>
  </si>
  <si>
    <t>Подметание территорий</t>
  </si>
  <si>
    <t>3.1 Летний период (01.04 по 01.10)</t>
  </si>
  <si>
    <t>3.Механизированная уборка придомовой территории</t>
  </si>
  <si>
    <t>1 раз в 2 дня</t>
  </si>
  <si>
    <t>2.3 Уборка газонов</t>
  </si>
  <si>
    <t xml:space="preserve">1 раз в сутки </t>
  </si>
  <si>
    <t>2.2 Очистка урн от мусора</t>
  </si>
  <si>
    <t>1 раз в 2 суток</t>
  </si>
  <si>
    <t>2.1 Подметание территории ( в холодный период-в дни без снегопада,в теплый период- в дни без осадков и в дни с осадками)</t>
  </si>
  <si>
    <t>2.Ручная уборка придомовой территории</t>
  </si>
  <si>
    <t>Ежедневно</t>
  </si>
  <si>
    <t>1.3 Мытье пола кабины лифта</t>
  </si>
  <si>
    <t>2 раза в месяц</t>
  </si>
  <si>
    <t>1.2 Мытье лестничных площадок и маршей</t>
  </si>
  <si>
    <t>1.1 Влажное подметание лестничных площадок и маршей</t>
  </si>
  <si>
    <t>1. Содержание лестничных клеток</t>
  </si>
  <si>
    <t>Периодичность</t>
  </si>
  <si>
    <t>Стоимость(руб.)</t>
  </si>
  <si>
    <t>Наименование</t>
  </si>
  <si>
    <t>Площадь квартир(кв.м)</t>
  </si>
  <si>
    <t>Площадь нежилых помещений(кв.м)</t>
  </si>
  <si>
    <t>Благоустройство двора</t>
  </si>
  <si>
    <t>Итого</t>
  </si>
  <si>
    <t>Установка проступей</t>
  </si>
  <si>
    <t>7.Обслуживание сигнализации подвалов</t>
  </si>
  <si>
    <t>8.Вывоз, утилизация ТБО</t>
  </si>
  <si>
    <t>8.Вывоз, утилизации ТБО</t>
  </si>
  <si>
    <t xml:space="preserve">12. Содержание мусоропроводов и мусорокамер </t>
  </si>
  <si>
    <t>12.1 Уборка,мойка загрузочных клапанов мусоропроводов</t>
  </si>
  <si>
    <t>12.2 Мойка мусоросборников в летний период с дезинфекцией</t>
  </si>
  <si>
    <t>10.1 Уборка,мойка загрузочных клапанов мусоропроводов</t>
  </si>
  <si>
    <t>10.2 Мойка мусоросборников в летний период с дезинфекцией</t>
  </si>
  <si>
    <t>12.Обслуживание домофонов подвальных дверей</t>
  </si>
  <si>
    <t>9. Обслуживание и текущий ремонт лифтов</t>
  </si>
  <si>
    <t>10. Затраты управляющей компании</t>
  </si>
  <si>
    <t xml:space="preserve">11. Содержание мусоропроводов и мусорокамер </t>
  </si>
  <si>
    <t>11.1 Уборка,мойка загрузочных клапанов мусоропроводов</t>
  </si>
  <si>
    <t>11.2 Мойка мусоросборников в летний период с дезинфекцией</t>
  </si>
  <si>
    <t>13.Обслуживание домофонов подвальных дверей</t>
  </si>
  <si>
    <t>10.2Мойка мусоросборников в летний период с дезинфекцией</t>
  </si>
  <si>
    <t>11.Обслуживание конструктивных элементов</t>
  </si>
  <si>
    <t>12.Обслуживание конструктивных элементов</t>
  </si>
  <si>
    <t>9.Обслуживание домофонов подвальных дверей</t>
  </si>
  <si>
    <t>10.Обслуживание конструктивных элементов</t>
  </si>
  <si>
    <t>11. Затраты управляющей компании</t>
  </si>
  <si>
    <t>9.Обслуживание конструктивных элементов</t>
  </si>
  <si>
    <t>10. Обслуживание и текущий ремонт лифтов</t>
  </si>
  <si>
    <t>13.Обслуживание узлов учета</t>
  </si>
  <si>
    <t>11.Обслуживание узлов учета</t>
  </si>
  <si>
    <t>14.Обслуживание узлов учета</t>
  </si>
  <si>
    <t>12.Обслуживание узлов учета</t>
  </si>
  <si>
    <t>2 раза за период</t>
  </si>
  <si>
    <t>Ежедневно,кроме выходных</t>
  </si>
  <si>
    <t>согласно плана</t>
  </si>
  <si>
    <t>Ежедневно.кроме выходных</t>
  </si>
  <si>
    <t>ежедневно,кроме выходных</t>
  </si>
  <si>
    <t>Ремонт окон</t>
  </si>
  <si>
    <t>другие работы по текущему ремонту (согласованные с собственниками)</t>
  </si>
  <si>
    <t>Стоимость 1 кв.м текущего ремонта и благоустройства двора</t>
  </si>
  <si>
    <t>текущий ремонт подъездов</t>
  </si>
  <si>
    <t>Установка проступей у подъезда № 5</t>
  </si>
  <si>
    <t>Площадь квартир, нежилых помещений(кв.м)</t>
  </si>
  <si>
    <t>Площадь квартир, нежилых помещений (кв.м)</t>
  </si>
  <si>
    <t>Расчет размера платы за жилое помещение</t>
  </si>
  <si>
    <t>МКД по адресу: ул.Энтузиастов -19</t>
  </si>
  <si>
    <t>4.Обслуживание внутридомового инженерного оборудования</t>
  </si>
  <si>
    <t xml:space="preserve">4.2 Обслуживание и текущий ремонт внутридомового инженерного оборудования (тепловых,водопроводных сетей) </t>
  </si>
  <si>
    <t>4.3 Обслуживание и текущий ремонт внутридомового инженерного оборудования электрических сетей</t>
  </si>
  <si>
    <t>4.2 Обслуживание и текущий ремонт внутридомового инженерного оборудования тепловых,водопроводных и канализационных сетей</t>
  </si>
  <si>
    <t>4.4 Содержание диспетчерской службы</t>
  </si>
  <si>
    <t>по мере необходимости</t>
  </si>
  <si>
    <t>Ежемесячно</t>
  </si>
  <si>
    <t>10. Содержание РКЦ</t>
  </si>
  <si>
    <t>4.2 Обслуживание и текущий ремонт внутридомового инженерного оборудования тепловых,водопроводных,канализацилнных  сетей</t>
  </si>
  <si>
    <t xml:space="preserve">4.2 Обслуживание и текущий ремонт внутридомового инженерного оборудования  электрических сетей  </t>
  </si>
  <si>
    <t xml:space="preserve">4.3 Обслуживание и текущий ремонт внутридомового инженерного оборудования тепловых,водопроводных,канализационных сетей  </t>
  </si>
  <si>
    <t>11. Содержание РКЦ</t>
  </si>
  <si>
    <t>4.2 Обслуживание и текущий ремонт внутридомового инженерного оборудования тепловых,водопроводных,канализационных сетей</t>
  </si>
  <si>
    <t>13.Обслуживание конструктивных элементов</t>
  </si>
  <si>
    <t>2 раза в летний период</t>
  </si>
  <si>
    <t>12. Содержание РКЦ</t>
  </si>
  <si>
    <t>4.3 Обслуживание и текущий ремонт внутридомового инженерного оборудования тепловых,водопроводных,канализационных сетей</t>
  </si>
  <si>
    <t>по мере нербходимости</t>
  </si>
  <si>
    <t xml:space="preserve">13. Содержание мусоропроводов и мусорокамер </t>
  </si>
  <si>
    <t>13.1 Уборка,мойка загрузочных клапанов мусоропроводов</t>
  </si>
  <si>
    <t>13.2 Мойка мусоросборников в летний период с дезинфекцией</t>
  </si>
  <si>
    <t>2 раза в летний  период</t>
  </si>
  <si>
    <t>ежедневно</t>
  </si>
  <si>
    <t>размер тарифа на оплату вознаграждения домовому комитету за 1 кв.м</t>
  </si>
  <si>
    <t>по адресу : ул. Энтузиастов,4 с 01.07.17 - 01.07.18 г.</t>
  </si>
  <si>
    <t>по адресу : ул. Энтузиастов,6 с 01.07.17 - 01.07.18 г.</t>
  </si>
  <si>
    <t>по адресу : ул. Энтузиастов,9 с 01.07.17 - 01.07.18 г.</t>
  </si>
  <si>
    <t>по адресу : ул. Энтузиастов,10 с 01.07.17 - 01.07.18 г.</t>
  </si>
  <si>
    <t>по адресу : ул. Энтузиастов,12 с 01.07.17 - 01.07.18 г.</t>
  </si>
  <si>
    <t>по адресу : ул. Энтузиастов,23 с 01.07.17 - 31.12.18 г.</t>
  </si>
  <si>
    <t>по адресу : ул. Энтузиастов,24 с 01.07.17 - 01.07.18 г.</t>
  </si>
  <si>
    <t>по адресу : ул. Энтузиастов,5 с 25.11.17 г. - 24.11.18 г.</t>
  </si>
  <si>
    <t>по адресу : ул. Энтузиастов,7 с 01.07.17 - 01.07.18 г.</t>
  </si>
  <si>
    <t>по адресу : ул. Энтузиастов,11 с 01.07.17 - 01.07.18 г.</t>
  </si>
  <si>
    <t>по адресу : ул. Энтузиастов,13 с 01.07.17 - 01.07.18 г.</t>
  </si>
  <si>
    <t>по адресу : ул. Энтузиастов,15 с 01.07.17 - 01.07.18 г.</t>
  </si>
  <si>
    <t>по адресу : ул. Энтузиастов,20 с 01.07.17 - 01.07.18 г.</t>
  </si>
  <si>
    <t>по адресу : ул. Энтузиастов,31 с 01.07.17 - 01.07.18 г.</t>
  </si>
  <si>
    <t>по адресу : ул. Энтузиастов,33 с 01.07.17  - 01.07.18 г.</t>
  </si>
  <si>
    <t>13.Обслуживание контейнеров</t>
  </si>
  <si>
    <t>12.Обслуживание углубленных контейнеров</t>
  </si>
  <si>
    <t>13.Обслуживание углубленных контейнеров</t>
  </si>
  <si>
    <t>14.Обслуживание углубленных контейнеров</t>
  </si>
  <si>
    <t>с 01.07.17 г. - по 01.07.18 г.</t>
  </si>
  <si>
    <t>по адресу : ул. Энтузиастов,27 с 01.07.17 - 01.07.18 г.</t>
  </si>
  <si>
    <t>по адресу : ул. Энтузиастов,18 с 01.07.17 - 01.07.18 г.</t>
  </si>
  <si>
    <t>по адресу : ул. Энтузиастов,29 с 01.07.17 - 01.08.17 г.</t>
  </si>
  <si>
    <t>по адресу : ул. Энтузиастов,21 с 01.07.17 - 01.07.18 г.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</si>
</sst>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_р_._-;\-* #,##0_р_._-;_-* &quot;-&quot;??_р_._-;_-@_-"/>
    <numFmt numFmtId="197" formatCode="#,##0_р_."/>
    <numFmt numFmtId="198" formatCode="#,##0.0"/>
    <numFmt numFmtId="199" formatCode="#,##0.00_ ;\-#,##0.00\ 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_-* #,##0.0_р_._-;\-* #,##0.0_р_._-;_-* &quot;-&quot;??_р_._-;_-@_-"/>
    <numFmt numFmtId="207" formatCode="0.0"/>
    <numFmt numFmtId="208" formatCode="#,##0.0_р_."/>
    <numFmt numFmtId="209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2" xfId="0" applyFont="1" applyBorder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99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3" fontId="1" fillId="0" borderId="0" xfId="0" applyNumberFormat="1" applyFont="1" applyAlignment="1">
      <alignment/>
    </xf>
    <xf numFmtId="0" fontId="3" fillId="0" borderId="0" xfId="0" applyFont="1" applyAlignment="1">
      <alignment/>
    </xf>
    <xf numFmtId="17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96" fontId="2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196" fontId="2" fillId="0" borderId="12" xfId="0" applyNumberFormat="1" applyFont="1" applyBorder="1" applyAlignment="1">
      <alignment horizontal="center"/>
    </xf>
    <xf numFmtId="196" fontId="2" fillId="0" borderId="10" xfId="0" applyNumberFormat="1" applyFon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196" fontId="1" fillId="0" borderId="17" xfId="0" applyNumberFormat="1" applyFont="1" applyBorder="1" applyAlignment="1">
      <alignment horizontal="center"/>
    </xf>
    <xf numFmtId="199" fontId="1" fillId="0" borderId="12" xfId="0" applyNumberFormat="1" applyFont="1" applyBorder="1" applyAlignment="1">
      <alignment horizontal="center"/>
    </xf>
    <xf numFmtId="199" fontId="1" fillId="0" borderId="10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21" xfId="0" applyFont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43" fontId="0" fillId="0" borderId="17" xfId="0" applyNumberFormat="1" applyBorder="1" applyAlignment="1">
      <alignment horizontal="center"/>
    </xf>
    <xf numFmtId="43" fontId="1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M62"/>
  <sheetViews>
    <sheetView zoomScalePageLayoutView="0" workbookViewId="0" topLeftCell="A1">
      <selection activeCell="K45" sqref="K45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2" spans="1:10" ht="12.75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 t="s">
        <v>115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117" t="s">
        <v>44</v>
      </c>
      <c r="B5" s="118"/>
      <c r="C5" s="118"/>
      <c r="D5" s="118"/>
      <c r="E5" s="119"/>
      <c r="F5" s="123" t="s">
        <v>43</v>
      </c>
      <c r="G5" s="124"/>
      <c r="H5" s="117" t="s">
        <v>42</v>
      </c>
      <c r="I5" s="118"/>
      <c r="J5" s="119"/>
    </row>
    <row r="6" spans="1:10" ht="12.75">
      <c r="A6" s="120"/>
      <c r="B6" s="121"/>
      <c r="C6" s="121"/>
      <c r="D6" s="121"/>
      <c r="E6" s="122"/>
      <c r="F6" s="125"/>
      <c r="G6" s="126"/>
      <c r="H6" s="120"/>
      <c r="I6" s="121"/>
      <c r="J6" s="122"/>
    </row>
    <row r="7" spans="1:10" ht="12.75">
      <c r="A7" s="105"/>
      <c r="B7" s="105"/>
      <c r="C7" s="105"/>
      <c r="D7" s="105"/>
      <c r="E7" s="106"/>
      <c r="F7" s="109"/>
      <c r="G7" s="110"/>
      <c r="H7" s="111"/>
      <c r="I7" s="112"/>
      <c r="J7" s="113"/>
    </row>
    <row r="8" spans="1:10" ht="12.75">
      <c r="A8" s="105" t="s">
        <v>87</v>
      </c>
      <c r="B8" s="105"/>
      <c r="C8" s="105"/>
      <c r="D8" s="105"/>
      <c r="E8" s="106"/>
      <c r="F8" s="109">
        <v>4988.7</v>
      </c>
      <c r="G8" s="114"/>
      <c r="H8" s="111"/>
      <c r="I8" s="112"/>
      <c r="J8" s="113"/>
    </row>
    <row r="9" spans="1:10" ht="12.75">
      <c r="A9" s="107" t="s">
        <v>41</v>
      </c>
      <c r="B9" s="107"/>
      <c r="C9" s="107"/>
      <c r="D9" s="107"/>
      <c r="E9" s="107"/>
      <c r="F9" s="88">
        <v>2.14</v>
      </c>
      <c r="G9" s="90"/>
      <c r="H9" s="49"/>
      <c r="I9" s="63"/>
      <c r="J9" s="50"/>
    </row>
    <row r="10" spans="1:10" ht="12.75">
      <c r="A10" s="108" t="s">
        <v>40</v>
      </c>
      <c r="B10" s="38"/>
      <c r="C10" s="38"/>
      <c r="D10" s="38"/>
      <c r="E10" s="38"/>
      <c r="F10" s="94"/>
      <c r="G10" s="96"/>
      <c r="H10" s="54" t="s">
        <v>78</v>
      </c>
      <c r="I10" s="55"/>
      <c r="J10" s="56"/>
    </row>
    <row r="11" spans="1:10" ht="12.75">
      <c r="A11" s="100" t="s">
        <v>39</v>
      </c>
      <c r="B11" s="57"/>
      <c r="C11" s="57"/>
      <c r="D11" s="57"/>
      <c r="E11" s="57"/>
      <c r="F11" s="94"/>
      <c r="G11" s="96"/>
      <c r="H11" s="49" t="s">
        <v>38</v>
      </c>
      <c r="I11" s="63"/>
      <c r="J11" s="50"/>
    </row>
    <row r="12" spans="1:10" ht="12.75">
      <c r="A12" s="100"/>
      <c r="B12" s="57"/>
      <c r="C12" s="57"/>
      <c r="D12" s="57"/>
      <c r="E12" s="57"/>
      <c r="F12" s="91"/>
      <c r="G12" s="93"/>
      <c r="H12" s="54"/>
      <c r="I12" s="55"/>
      <c r="J12" s="56"/>
    </row>
    <row r="13" spans="1:10" ht="12.75">
      <c r="A13" s="44" t="s">
        <v>35</v>
      </c>
      <c r="B13" s="45"/>
      <c r="C13" s="45"/>
      <c r="D13" s="45"/>
      <c r="E13" s="46"/>
      <c r="F13" s="88">
        <v>2.75</v>
      </c>
      <c r="G13" s="90"/>
      <c r="H13" s="49"/>
      <c r="I13" s="63"/>
      <c r="J13" s="50"/>
    </row>
    <row r="14" spans="1:10" ht="12.75">
      <c r="A14" s="87" t="s">
        <v>34</v>
      </c>
      <c r="B14" s="29"/>
      <c r="C14" s="29"/>
      <c r="D14" s="29"/>
      <c r="E14" s="30"/>
      <c r="F14" s="94"/>
      <c r="G14" s="96"/>
      <c r="H14" s="88" t="s">
        <v>33</v>
      </c>
      <c r="I14" s="89"/>
      <c r="J14" s="90"/>
    </row>
    <row r="15" spans="1:10" ht="12.75">
      <c r="A15" s="34"/>
      <c r="B15" s="35"/>
      <c r="C15" s="35"/>
      <c r="D15" s="35"/>
      <c r="E15" s="36"/>
      <c r="F15" s="94"/>
      <c r="G15" s="96"/>
      <c r="H15" s="91"/>
      <c r="I15" s="92"/>
      <c r="J15" s="93"/>
    </row>
    <row r="16" spans="1:10" ht="12.75">
      <c r="A16" s="100" t="s">
        <v>32</v>
      </c>
      <c r="B16" s="57"/>
      <c r="C16" s="57"/>
      <c r="D16" s="57"/>
      <c r="E16" s="58"/>
      <c r="F16" s="94"/>
      <c r="G16" s="96"/>
      <c r="H16" s="49" t="s">
        <v>31</v>
      </c>
      <c r="I16" s="63"/>
      <c r="J16" s="50"/>
    </row>
    <row r="17" spans="1:10" ht="12.75">
      <c r="A17" s="100" t="s">
        <v>30</v>
      </c>
      <c r="B17" s="57"/>
      <c r="C17" s="57"/>
      <c r="D17" s="57"/>
      <c r="E17" s="58"/>
      <c r="F17" s="91"/>
      <c r="G17" s="93"/>
      <c r="H17" s="49" t="s">
        <v>29</v>
      </c>
      <c r="I17" s="63"/>
      <c r="J17" s="50"/>
    </row>
    <row r="18" spans="1:10" ht="12.75">
      <c r="A18" s="97" t="s">
        <v>28</v>
      </c>
      <c r="B18" s="98"/>
      <c r="C18" s="98"/>
      <c r="D18" s="98"/>
      <c r="E18" s="99"/>
      <c r="F18" s="88">
        <v>0.46</v>
      </c>
      <c r="G18" s="90"/>
      <c r="H18" s="63"/>
      <c r="I18" s="63"/>
      <c r="J18" s="50"/>
    </row>
    <row r="19" spans="1:10" ht="12.75">
      <c r="A19" s="100" t="s">
        <v>27</v>
      </c>
      <c r="B19" s="57"/>
      <c r="C19" s="57"/>
      <c r="D19" s="57"/>
      <c r="E19" s="58"/>
      <c r="F19" s="94"/>
      <c r="G19" s="96"/>
      <c r="H19" s="63"/>
      <c r="I19" s="63"/>
      <c r="J19" s="50"/>
    </row>
    <row r="20" spans="1:10" ht="12.75">
      <c r="A20" s="101" t="s">
        <v>26</v>
      </c>
      <c r="B20" s="102"/>
      <c r="C20" s="102"/>
      <c r="D20" s="102"/>
      <c r="E20" s="103"/>
      <c r="F20" s="94"/>
      <c r="G20" s="96"/>
      <c r="H20" s="104" t="s">
        <v>96</v>
      </c>
      <c r="I20" s="63"/>
      <c r="J20" s="50"/>
    </row>
    <row r="21" spans="1:10" ht="12.75">
      <c r="A21" s="100" t="s">
        <v>24</v>
      </c>
      <c r="B21" s="57"/>
      <c r="C21" s="57"/>
      <c r="D21" s="57"/>
      <c r="E21" s="58"/>
      <c r="F21" s="94"/>
      <c r="G21" s="96"/>
      <c r="H21" s="88"/>
      <c r="I21" s="89"/>
      <c r="J21" s="90"/>
    </row>
    <row r="22" spans="1:10" ht="12.75">
      <c r="A22" s="44" t="s">
        <v>23</v>
      </c>
      <c r="B22" s="45"/>
      <c r="C22" s="45"/>
      <c r="D22" s="45"/>
      <c r="E22" s="46"/>
      <c r="F22" s="27">
        <f>F23+F25+F28+F31</f>
        <v>8.35</v>
      </c>
      <c r="G22" s="27"/>
      <c r="H22" s="49"/>
      <c r="I22" s="63"/>
      <c r="J22" s="50"/>
    </row>
    <row r="23" spans="1:10" ht="12.75">
      <c r="A23" s="87" t="s">
        <v>22</v>
      </c>
      <c r="B23" s="29"/>
      <c r="C23" s="29"/>
      <c r="D23" s="29"/>
      <c r="E23" s="30"/>
      <c r="F23" s="27">
        <v>2.43</v>
      </c>
      <c r="G23" s="27"/>
      <c r="H23" s="88" t="s">
        <v>21</v>
      </c>
      <c r="I23" s="89"/>
      <c r="J23" s="90"/>
    </row>
    <row r="24" spans="1:10" ht="24" customHeight="1">
      <c r="A24" s="34"/>
      <c r="B24" s="35"/>
      <c r="C24" s="35"/>
      <c r="D24" s="35"/>
      <c r="E24" s="36"/>
      <c r="F24" s="27"/>
      <c r="G24" s="27"/>
      <c r="H24" s="91"/>
      <c r="I24" s="92"/>
      <c r="J24" s="93"/>
    </row>
    <row r="25" spans="1:10" ht="12.75" customHeight="1">
      <c r="A25" s="28" t="s">
        <v>103</v>
      </c>
      <c r="B25" s="29"/>
      <c r="C25" s="29"/>
      <c r="D25" s="29"/>
      <c r="E25" s="30"/>
      <c r="F25" s="27">
        <v>4.13</v>
      </c>
      <c r="G25" s="27"/>
      <c r="H25" s="88" t="str">
        <f>H23</f>
        <v>Круглосуточно</v>
      </c>
      <c r="I25" s="89"/>
      <c r="J25" s="90"/>
    </row>
    <row r="26" spans="1:10" ht="12.75">
      <c r="A26" s="31"/>
      <c r="B26" s="32"/>
      <c r="C26" s="32"/>
      <c r="D26" s="32"/>
      <c r="E26" s="33"/>
      <c r="F26" s="27"/>
      <c r="G26" s="27"/>
      <c r="H26" s="94"/>
      <c r="I26" s="95"/>
      <c r="J26" s="96"/>
    </row>
    <row r="27" spans="1:10" ht="1.5" customHeight="1">
      <c r="A27" s="34"/>
      <c r="B27" s="35"/>
      <c r="C27" s="35"/>
      <c r="D27" s="35"/>
      <c r="E27" s="36"/>
      <c r="F27" s="27"/>
      <c r="G27" s="27"/>
      <c r="H27" s="91"/>
      <c r="I27" s="92"/>
      <c r="J27" s="93"/>
    </row>
    <row r="28" spans="1:10" ht="12.75">
      <c r="A28" s="28" t="s">
        <v>107</v>
      </c>
      <c r="B28" s="29"/>
      <c r="C28" s="29"/>
      <c r="D28" s="29"/>
      <c r="E28" s="30"/>
      <c r="F28" s="27">
        <v>1.39</v>
      </c>
      <c r="G28" s="27"/>
      <c r="H28" s="88" t="str">
        <f>H25</f>
        <v>Круглосуточно</v>
      </c>
      <c r="I28" s="89"/>
      <c r="J28" s="90"/>
    </row>
    <row r="29" spans="1:10" ht="12.75">
      <c r="A29" s="31"/>
      <c r="B29" s="32"/>
      <c r="C29" s="32"/>
      <c r="D29" s="32"/>
      <c r="E29" s="33"/>
      <c r="F29" s="27"/>
      <c r="G29" s="27"/>
      <c r="H29" s="94"/>
      <c r="I29" s="95"/>
      <c r="J29" s="96"/>
    </row>
    <row r="30" spans="1:10" ht="0.75" customHeight="1">
      <c r="A30" s="34"/>
      <c r="B30" s="35"/>
      <c r="C30" s="35"/>
      <c r="D30" s="35"/>
      <c r="E30" s="36"/>
      <c r="F30" s="27"/>
      <c r="G30" s="27"/>
      <c r="H30" s="91"/>
      <c r="I30" s="92"/>
      <c r="J30" s="93"/>
    </row>
    <row r="31" spans="1:10" ht="14.25" customHeight="1">
      <c r="A31" s="37" t="s">
        <v>95</v>
      </c>
      <c r="B31" s="38"/>
      <c r="C31" s="38"/>
      <c r="D31" s="38"/>
      <c r="E31" s="39"/>
      <c r="F31" s="40">
        <v>0.4</v>
      </c>
      <c r="G31" s="41"/>
      <c r="H31" s="54" t="str">
        <f>H28</f>
        <v>Круглосуточно</v>
      </c>
      <c r="I31" s="55"/>
      <c r="J31" s="56"/>
    </row>
    <row r="32" spans="1:10" ht="12.75">
      <c r="A32" s="44" t="s">
        <v>19</v>
      </c>
      <c r="B32" s="45"/>
      <c r="C32" s="45"/>
      <c r="D32" s="45"/>
      <c r="E32" s="46"/>
      <c r="F32" s="49">
        <v>0.05</v>
      </c>
      <c r="G32" s="50"/>
      <c r="H32" s="86" t="s">
        <v>97</v>
      </c>
      <c r="I32" s="63"/>
      <c r="J32" s="50"/>
    </row>
    <row r="33" spans="1:10" ht="12.75">
      <c r="A33" s="44" t="s">
        <v>18</v>
      </c>
      <c r="B33" s="45"/>
      <c r="C33" s="45"/>
      <c r="D33" s="45"/>
      <c r="E33" s="46"/>
      <c r="F33" s="76">
        <v>0.55</v>
      </c>
      <c r="G33" s="48"/>
      <c r="H33" s="49" t="str">
        <f>H32</f>
        <v>Ежемесячно</v>
      </c>
      <c r="I33" s="63"/>
      <c r="J33" s="50"/>
    </row>
    <row r="34" spans="1:10" ht="12.75">
      <c r="A34" s="44" t="s">
        <v>50</v>
      </c>
      <c r="B34" s="45"/>
      <c r="C34" s="45"/>
      <c r="D34" s="45"/>
      <c r="E34" s="46"/>
      <c r="F34" s="80">
        <v>0.17</v>
      </c>
      <c r="G34" s="81"/>
      <c r="H34" s="49" t="s">
        <v>21</v>
      </c>
      <c r="I34" s="63"/>
      <c r="J34" s="50"/>
    </row>
    <row r="35" spans="1:10" ht="12.75">
      <c r="A35" s="82" t="s">
        <v>51</v>
      </c>
      <c r="B35" s="83"/>
      <c r="C35" s="83"/>
      <c r="D35" s="83"/>
      <c r="E35" s="84"/>
      <c r="F35" s="40">
        <v>2.54</v>
      </c>
      <c r="G35" s="41"/>
      <c r="H35" s="85" t="s">
        <v>36</v>
      </c>
      <c r="I35" s="55"/>
      <c r="J35" s="56"/>
    </row>
    <row r="36" spans="1:10" ht="12.75">
      <c r="A36" s="44" t="s">
        <v>16</v>
      </c>
      <c r="B36" s="45"/>
      <c r="C36" s="45"/>
      <c r="D36" s="45"/>
      <c r="E36" s="46"/>
      <c r="F36" s="49">
        <v>2.97</v>
      </c>
      <c r="G36" s="50"/>
      <c r="H36" s="49"/>
      <c r="I36" s="63"/>
      <c r="J36" s="50"/>
    </row>
    <row r="37" spans="1:10" ht="12.75">
      <c r="A37" s="44" t="s">
        <v>98</v>
      </c>
      <c r="B37" s="45"/>
      <c r="C37" s="45"/>
      <c r="D37" s="45"/>
      <c r="E37" s="46"/>
      <c r="F37" s="49">
        <v>0.82</v>
      </c>
      <c r="G37" s="50"/>
      <c r="H37" s="49"/>
      <c r="I37" s="63"/>
      <c r="J37" s="50"/>
    </row>
    <row r="38" spans="1:10" ht="12.75">
      <c r="A38" s="44" t="s">
        <v>66</v>
      </c>
      <c r="B38" s="45"/>
      <c r="C38" s="45"/>
      <c r="D38" s="45"/>
      <c r="E38" s="46"/>
      <c r="F38" s="78">
        <v>0.9</v>
      </c>
      <c r="G38" s="79"/>
      <c r="H38" s="49" t="str">
        <f>H32</f>
        <v>Ежемесячно</v>
      </c>
      <c r="I38" s="63"/>
      <c r="J38" s="50"/>
    </row>
    <row r="39" spans="1:12" ht="12.75">
      <c r="A39" s="44" t="s">
        <v>76</v>
      </c>
      <c r="B39" s="45"/>
      <c r="C39" s="45"/>
      <c r="D39" s="45"/>
      <c r="E39" s="46"/>
      <c r="F39" s="49">
        <v>0.29</v>
      </c>
      <c r="G39" s="50"/>
      <c r="H39" s="49" t="str">
        <f>H38</f>
        <v>Ежемесячно</v>
      </c>
      <c r="I39" s="63"/>
      <c r="J39" s="50"/>
      <c r="L39" s="13"/>
    </row>
    <row r="40" spans="1:12" ht="12.75">
      <c r="A40" s="44" t="s">
        <v>130</v>
      </c>
      <c r="B40" s="45"/>
      <c r="C40" s="45"/>
      <c r="D40" s="45"/>
      <c r="E40" s="46"/>
      <c r="F40" s="76">
        <v>0.25</v>
      </c>
      <c r="G40" s="48"/>
      <c r="H40" s="76"/>
      <c r="I40" s="77"/>
      <c r="J40" s="48"/>
      <c r="K40" s="26"/>
      <c r="L40" s="13"/>
    </row>
    <row r="41" spans="1:10" ht="12.75">
      <c r="A41" s="44" t="s">
        <v>13</v>
      </c>
      <c r="B41" s="45"/>
      <c r="C41" s="45"/>
      <c r="D41" s="45"/>
      <c r="E41" s="46"/>
      <c r="F41" s="47">
        <f>F39+F38+F37+F36+F35+F34+F33+F32+F22+F18+F13+F9+F40</f>
        <v>22.240000000000002</v>
      </c>
      <c r="G41" s="48"/>
      <c r="H41" s="49"/>
      <c r="I41" s="63"/>
      <c r="J41" s="50"/>
    </row>
    <row r="42" spans="1:10" ht="12.75">
      <c r="A42" s="44" t="s">
        <v>12</v>
      </c>
      <c r="B42" s="45"/>
      <c r="C42" s="45"/>
      <c r="D42" s="45"/>
      <c r="E42" s="46"/>
      <c r="F42" s="61">
        <v>2.97</v>
      </c>
      <c r="G42" s="62"/>
      <c r="H42" s="49"/>
      <c r="I42" s="63"/>
      <c r="J42" s="50"/>
    </row>
    <row r="43" spans="1:13" ht="12.75">
      <c r="A43" s="44" t="s">
        <v>11</v>
      </c>
      <c r="B43" s="45"/>
      <c r="C43" s="45"/>
      <c r="D43" s="45"/>
      <c r="E43" s="46"/>
      <c r="F43" s="75">
        <v>25.21</v>
      </c>
      <c r="G43" s="48"/>
      <c r="H43" s="61"/>
      <c r="I43" s="63"/>
      <c r="J43" s="50"/>
      <c r="L43" s="16"/>
      <c r="M43" s="13"/>
    </row>
    <row r="44" spans="1:13" ht="12.75">
      <c r="A44" s="76" t="s">
        <v>10</v>
      </c>
      <c r="B44" s="77"/>
      <c r="C44" s="77"/>
      <c r="D44" s="77"/>
      <c r="E44" s="77"/>
      <c r="F44" s="77"/>
      <c r="G44" s="77"/>
      <c r="H44" s="77"/>
      <c r="I44" s="77"/>
      <c r="J44" s="48"/>
      <c r="M44" s="13"/>
    </row>
    <row r="45" spans="1:10" ht="12.75">
      <c r="A45" s="43" t="s">
        <v>9</v>
      </c>
      <c r="B45" s="43"/>
      <c r="C45" s="43"/>
      <c r="D45" s="43"/>
      <c r="E45" s="43"/>
      <c r="F45" s="42"/>
      <c r="G45" s="42"/>
      <c r="H45" s="128" t="s">
        <v>8</v>
      </c>
      <c r="I45" s="129"/>
      <c r="J45" s="130"/>
    </row>
    <row r="46" spans="1:10" ht="12.75">
      <c r="A46" s="43" t="s">
        <v>7</v>
      </c>
      <c r="B46" s="43"/>
      <c r="C46" s="43"/>
      <c r="D46" s="43"/>
      <c r="E46" s="43"/>
      <c r="F46" s="42"/>
      <c r="G46" s="42"/>
      <c r="H46" s="131"/>
      <c r="I46" s="132"/>
      <c r="J46" s="133"/>
    </row>
    <row r="47" spans="1:10" ht="12.75">
      <c r="A47" s="43" t="s">
        <v>6</v>
      </c>
      <c r="B47" s="43"/>
      <c r="C47" s="43"/>
      <c r="D47" s="43"/>
      <c r="E47" s="43"/>
      <c r="F47" s="42"/>
      <c r="G47" s="42"/>
      <c r="H47" s="131"/>
      <c r="I47" s="132"/>
      <c r="J47" s="133"/>
    </row>
    <row r="48" spans="1:10" ht="12.75">
      <c r="A48" s="43" t="s">
        <v>3</v>
      </c>
      <c r="B48" s="43"/>
      <c r="C48" s="43"/>
      <c r="D48" s="43"/>
      <c r="E48" s="43"/>
      <c r="F48" s="42"/>
      <c r="G48" s="42"/>
      <c r="H48" s="131"/>
      <c r="I48" s="132"/>
      <c r="J48" s="133"/>
    </row>
    <row r="49" spans="1:10" ht="12.75">
      <c r="A49" s="43" t="s">
        <v>1</v>
      </c>
      <c r="B49" s="43"/>
      <c r="C49" s="43"/>
      <c r="D49" s="43"/>
      <c r="E49" s="43"/>
      <c r="F49" s="42"/>
      <c r="G49" s="42"/>
      <c r="H49" s="131"/>
      <c r="I49" s="132"/>
      <c r="J49" s="133"/>
    </row>
    <row r="50" spans="1:10" ht="12.75">
      <c r="A50" s="51" t="s">
        <v>82</v>
      </c>
      <c r="B50" s="57"/>
      <c r="C50" s="57"/>
      <c r="D50" s="57"/>
      <c r="E50" s="58"/>
      <c r="F50" s="59"/>
      <c r="G50" s="60"/>
      <c r="H50" s="131"/>
      <c r="I50" s="132"/>
      <c r="J50" s="133"/>
    </row>
    <row r="51" spans="1:10" ht="12.75">
      <c r="A51" s="43" t="s">
        <v>0</v>
      </c>
      <c r="B51" s="43"/>
      <c r="C51" s="43"/>
      <c r="D51" s="43"/>
      <c r="E51" s="43"/>
      <c r="F51" s="42"/>
      <c r="G51" s="42"/>
      <c r="H51" s="131"/>
      <c r="I51" s="132"/>
      <c r="J51" s="133"/>
    </row>
    <row r="52" spans="1:12" ht="12.75">
      <c r="A52" s="51" t="s">
        <v>5</v>
      </c>
      <c r="B52" s="52"/>
      <c r="C52" s="52"/>
      <c r="D52" s="52"/>
      <c r="E52" s="53"/>
      <c r="F52" s="59"/>
      <c r="G52" s="60"/>
      <c r="H52" s="131"/>
      <c r="I52" s="132"/>
      <c r="J52" s="133"/>
      <c r="L52" s="15"/>
    </row>
    <row r="53" spans="1:10" ht="12.75">
      <c r="A53" s="51" t="s">
        <v>4</v>
      </c>
      <c r="B53" s="52"/>
      <c r="C53" s="52"/>
      <c r="D53" s="52"/>
      <c r="E53" s="53"/>
      <c r="F53" s="59"/>
      <c r="G53" s="60"/>
      <c r="H53" s="131"/>
      <c r="I53" s="132"/>
      <c r="J53" s="133"/>
    </row>
    <row r="54" spans="1:10" ht="12.75">
      <c r="A54" s="51" t="s">
        <v>2</v>
      </c>
      <c r="B54" s="52"/>
      <c r="C54" s="52"/>
      <c r="D54" s="52"/>
      <c r="E54" s="53"/>
      <c r="F54" s="59"/>
      <c r="G54" s="60"/>
      <c r="H54" s="131"/>
      <c r="I54" s="132"/>
      <c r="J54" s="133"/>
    </row>
    <row r="55" spans="1:10" ht="12.75">
      <c r="A55" s="51" t="s">
        <v>49</v>
      </c>
      <c r="B55" s="52"/>
      <c r="C55" s="52"/>
      <c r="D55" s="52"/>
      <c r="E55" s="53"/>
      <c r="F55" s="59"/>
      <c r="G55" s="60"/>
      <c r="H55" s="131"/>
      <c r="I55" s="132"/>
      <c r="J55" s="133"/>
    </row>
    <row r="56" spans="1:10" ht="24" customHeight="1">
      <c r="A56" s="37" t="s">
        <v>83</v>
      </c>
      <c r="B56" s="69"/>
      <c r="C56" s="69"/>
      <c r="D56" s="69"/>
      <c r="E56" s="70"/>
      <c r="F56" s="59"/>
      <c r="G56" s="60"/>
      <c r="H56" s="131"/>
      <c r="I56" s="132"/>
      <c r="J56" s="133"/>
    </row>
    <row r="57" spans="1:10" ht="12.75">
      <c r="A57" s="51" t="s">
        <v>47</v>
      </c>
      <c r="B57" s="52"/>
      <c r="C57" s="52"/>
      <c r="D57" s="52"/>
      <c r="E57" s="53"/>
      <c r="F57" s="72"/>
      <c r="G57" s="72"/>
      <c r="H57" s="131"/>
      <c r="I57" s="132"/>
      <c r="J57" s="133"/>
    </row>
    <row r="58" spans="1:10" ht="12.75">
      <c r="A58" s="71" t="s">
        <v>48</v>
      </c>
      <c r="B58" s="71"/>
      <c r="C58" s="71"/>
      <c r="D58" s="71"/>
      <c r="E58" s="71"/>
      <c r="F58" s="73">
        <f>F59*12*F8</f>
        <v>0</v>
      </c>
      <c r="G58" s="74"/>
      <c r="H58" s="134"/>
      <c r="I58" s="135"/>
      <c r="J58" s="136"/>
    </row>
    <row r="59" spans="1:10" ht="12.75">
      <c r="A59" s="44" t="s">
        <v>84</v>
      </c>
      <c r="B59" s="45"/>
      <c r="C59" s="45"/>
      <c r="D59" s="45"/>
      <c r="E59" s="46"/>
      <c r="F59" s="68">
        <f>M44</f>
        <v>0</v>
      </c>
      <c r="G59" s="68"/>
      <c r="H59" s="127"/>
      <c r="I59" s="127"/>
      <c r="J59" s="127"/>
    </row>
    <row r="61" spans="1:9" ht="12.75">
      <c r="A61" s="64" t="s">
        <v>114</v>
      </c>
      <c r="B61" s="64"/>
      <c r="C61" s="64"/>
      <c r="D61" s="64"/>
      <c r="E61" s="64"/>
      <c r="F61" s="64"/>
      <c r="G61" s="64"/>
      <c r="H61" s="65">
        <v>2</v>
      </c>
      <c r="I61" s="65"/>
    </row>
    <row r="62" spans="1:9" ht="12.75">
      <c r="A62" s="66"/>
      <c r="B62" s="66"/>
      <c r="C62" s="66"/>
      <c r="D62" s="66"/>
      <c r="H62" s="67"/>
      <c r="I62" s="67"/>
    </row>
  </sheetData>
  <sheetProtection/>
  <mergeCells count="127">
    <mergeCell ref="H40:J40"/>
    <mergeCell ref="H59:J59"/>
    <mergeCell ref="A45:E45"/>
    <mergeCell ref="F45:G45"/>
    <mergeCell ref="H45:J58"/>
    <mergeCell ref="A46:E46"/>
    <mergeCell ref="F46:G46"/>
    <mergeCell ref="A47:E47"/>
    <mergeCell ref="F48:G48"/>
    <mergeCell ref="A41:E41"/>
    <mergeCell ref="A2:J2"/>
    <mergeCell ref="A3:J3"/>
    <mergeCell ref="A4:J4"/>
    <mergeCell ref="A5:E6"/>
    <mergeCell ref="F5:G6"/>
    <mergeCell ref="H5:J6"/>
    <mergeCell ref="F7:G7"/>
    <mergeCell ref="A40:E40"/>
    <mergeCell ref="F40:G40"/>
    <mergeCell ref="H7:J7"/>
    <mergeCell ref="A8:E8"/>
    <mergeCell ref="F8:G8"/>
    <mergeCell ref="H8:J8"/>
    <mergeCell ref="A39:E39"/>
    <mergeCell ref="F39:G39"/>
    <mergeCell ref="H39:J39"/>
    <mergeCell ref="A7:E7"/>
    <mergeCell ref="A9:E9"/>
    <mergeCell ref="F9:G12"/>
    <mergeCell ref="H9:J9"/>
    <mergeCell ref="A10:E10"/>
    <mergeCell ref="H10:J10"/>
    <mergeCell ref="A11:E11"/>
    <mergeCell ref="H11:J11"/>
    <mergeCell ref="A12:E12"/>
    <mergeCell ref="H12:J12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H28:J30"/>
    <mergeCell ref="F22:G22"/>
    <mergeCell ref="A18:E18"/>
    <mergeCell ref="F18:G21"/>
    <mergeCell ref="H18:J18"/>
    <mergeCell ref="A19:E19"/>
    <mergeCell ref="H19:J19"/>
    <mergeCell ref="A20:E20"/>
    <mergeCell ref="H20:J20"/>
    <mergeCell ref="A21:E21"/>
    <mergeCell ref="A22:E22"/>
    <mergeCell ref="H22:J22"/>
    <mergeCell ref="A23:E24"/>
    <mergeCell ref="H23:J24"/>
    <mergeCell ref="A25:E27"/>
    <mergeCell ref="H25:J27"/>
    <mergeCell ref="F23:G24"/>
    <mergeCell ref="F25:G27"/>
    <mergeCell ref="A32:E32"/>
    <mergeCell ref="F32:G32"/>
    <mergeCell ref="H32:J32"/>
    <mergeCell ref="A33:E33"/>
    <mergeCell ref="F33:G33"/>
    <mergeCell ref="H33:J33"/>
    <mergeCell ref="H36:J36"/>
    <mergeCell ref="A38:E38"/>
    <mergeCell ref="F38:G38"/>
    <mergeCell ref="H38:J38"/>
    <mergeCell ref="A34:E34"/>
    <mergeCell ref="F34:G34"/>
    <mergeCell ref="H34:J34"/>
    <mergeCell ref="A35:E35"/>
    <mergeCell ref="F35:G35"/>
    <mergeCell ref="H35:J35"/>
    <mergeCell ref="F43:G43"/>
    <mergeCell ref="H43:J43"/>
    <mergeCell ref="A44:J44"/>
    <mergeCell ref="A49:E49"/>
    <mergeCell ref="A52:E52"/>
    <mergeCell ref="F52:G52"/>
    <mergeCell ref="F49:G49"/>
    <mergeCell ref="A62:D62"/>
    <mergeCell ref="H62:I62"/>
    <mergeCell ref="A59:E59"/>
    <mergeCell ref="F59:G59"/>
    <mergeCell ref="A56:E56"/>
    <mergeCell ref="F56:G56"/>
    <mergeCell ref="A57:E57"/>
    <mergeCell ref="A58:E58"/>
    <mergeCell ref="F57:G57"/>
    <mergeCell ref="F58:G58"/>
    <mergeCell ref="A61:G61"/>
    <mergeCell ref="H61:I61"/>
    <mergeCell ref="A37:E37"/>
    <mergeCell ref="F37:G37"/>
    <mergeCell ref="H37:J37"/>
    <mergeCell ref="A55:E55"/>
    <mergeCell ref="F55:G55"/>
    <mergeCell ref="A51:E51"/>
    <mergeCell ref="F51:G51"/>
    <mergeCell ref="F54:G54"/>
    <mergeCell ref="A54:E54"/>
    <mergeCell ref="H31:J31"/>
    <mergeCell ref="A50:E50"/>
    <mergeCell ref="F50:G50"/>
    <mergeCell ref="F42:G42"/>
    <mergeCell ref="H42:J42"/>
    <mergeCell ref="H41:J41"/>
    <mergeCell ref="A53:E53"/>
    <mergeCell ref="F53:G53"/>
    <mergeCell ref="A43:E43"/>
    <mergeCell ref="F28:G30"/>
    <mergeCell ref="A28:E30"/>
    <mergeCell ref="A31:E31"/>
    <mergeCell ref="F31:G31"/>
    <mergeCell ref="F47:G47"/>
    <mergeCell ref="A48:E48"/>
    <mergeCell ref="A42:E42"/>
    <mergeCell ref="F41:G41"/>
    <mergeCell ref="A36:E36"/>
    <mergeCell ref="F36:G36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N61"/>
  <sheetViews>
    <sheetView zoomScalePageLayoutView="0" workbookViewId="0" topLeftCell="A1">
      <selection activeCell="K44" sqref="K44:M49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3" max="13" width="10.28125" style="0" bestFit="1" customWidth="1"/>
  </cols>
  <sheetData>
    <row r="2" spans="1:10" ht="12.75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 t="s">
        <v>126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117" t="s">
        <v>44</v>
      </c>
      <c r="B5" s="118"/>
      <c r="C5" s="118"/>
      <c r="D5" s="118"/>
      <c r="E5" s="119"/>
      <c r="F5" s="123" t="s">
        <v>43</v>
      </c>
      <c r="G5" s="124"/>
      <c r="H5" s="117" t="s">
        <v>42</v>
      </c>
      <c r="I5" s="118"/>
      <c r="J5" s="119"/>
    </row>
    <row r="6" spans="1:10" ht="12.75">
      <c r="A6" s="120"/>
      <c r="B6" s="121"/>
      <c r="C6" s="121"/>
      <c r="D6" s="121"/>
      <c r="E6" s="122"/>
      <c r="F6" s="125"/>
      <c r="G6" s="126"/>
      <c r="H6" s="120"/>
      <c r="I6" s="121"/>
      <c r="J6" s="122"/>
    </row>
    <row r="7" spans="1:10" ht="12.75">
      <c r="A7" s="105"/>
      <c r="B7" s="105"/>
      <c r="C7" s="105"/>
      <c r="D7" s="105"/>
      <c r="E7" s="106"/>
      <c r="F7" s="109"/>
      <c r="G7" s="110"/>
      <c r="H7" s="111"/>
      <c r="I7" s="112"/>
      <c r="J7" s="113"/>
    </row>
    <row r="8" spans="1:10" ht="12.75">
      <c r="A8" s="105" t="s">
        <v>87</v>
      </c>
      <c r="B8" s="105"/>
      <c r="C8" s="105"/>
      <c r="D8" s="105"/>
      <c r="E8" s="106"/>
      <c r="F8" s="109">
        <v>11785</v>
      </c>
      <c r="G8" s="114"/>
      <c r="H8" s="111"/>
      <c r="I8" s="112"/>
      <c r="J8" s="113"/>
    </row>
    <row r="9" spans="1:10" ht="12.75">
      <c r="A9" s="107" t="s">
        <v>41</v>
      </c>
      <c r="B9" s="107"/>
      <c r="C9" s="107"/>
      <c r="D9" s="107"/>
      <c r="E9" s="107"/>
      <c r="F9" s="88">
        <v>2.94</v>
      </c>
      <c r="G9" s="90"/>
      <c r="H9" s="49"/>
      <c r="I9" s="63"/>
      <c r="J9" s="50"/>
    </row>
    <row r="10" spans="1:10" ht="12.75">
      <c r="A10" s="108" t="s">
        <v>40</v>
      </c>
      <c r="B10" s="38"/>
      <c r="C10" s="38"/>
      <c r="D10" s="38"/>
      <c r="E10" s="38"/>
      <c r="F10" s="94"/>
      <c r="G10" s="96"/>
      <c r="H10" s="54" t="s">
        <v>78</v>
      </c>
      <c r="I10" s="55"/>
      <c r="J10" s="56"/>
    </row>
    <row r="11" spans="1:10" ht="12.75">
      <c r="A11" s="100" t="s">
        <v>39</v>
      </c>
      <c r="B11" s="57"/>
      <c r="C11" s="57"/>
      <c r="D11" s="57"/>
      <c r="E11" s="57"/>
      <c r="F11" s="94"/>
      <c r="G11" s="96"/>
      <c r="H11" s="49" t="s">
        <v>38</v>
      </c>
      <c r="I11" s="63"/>
      <c r="J11" s="50"/>
    </row>
    <row r="12" spans="1:10" ht="12.75">
      <c r="A12" s="100" t="s">
        <v>37</v>
      </c>
      <c r="B12" s="57"/>
      <c r="C12" s="57"/>
      <c r="D12" s="57"/>
      <c r="E12" s="57"/>
      <c r="F12" s="91"/>
      <c r="G12" s="93"/>
      <c r="H12" s="54" t="s">
        <v>36</v>
      </c>
      <c r="I12" s="55"/>
      <c r="J12" s="56"/>
    </row>
    <row r="13" spans="1:10" ht="12.75">
      <c r="A13" s="44" t="s">
        <v>35</v>
      </c>
      <c r="B13" s="45"/>
      <c r="C13" s="45"/>
      <c r="D13" s="45"/>
      <c r="E13" s="46"/>
      <c r="F13" s="88">
        <v>1.68</v>
      </c>
      <c r="G13" s="90"/>
      <c r="H13" s="49"/>
      <c r="I13" s="63"/>
      <c r="J13" s="50"/>
    </row>
    <row r="14" spans="1:10" ht="12.75">
      <c r="A14" s="87" t="s">
        <v>34</v>
      </c>
      <c r="B14" s="29"/>
      <c r="C14" s="29"/>
      <c r="D14" s="29"/>
      <c r="E14" s="30"/>
      <c r="F14" s="94"/>
      <c r="G14" s="96"/>
      <c r="H14" s="88" t="s">
        <v>33</v>
      </c>
      <c r="I14" s="89"/>
      <c r="J14" s="90"/>
    </row>
    <row r="15" spans="1:10" ht="12.75">
      <c r="A15" s="34"/>
      <c r="B15" s="35"/>
      <c r="C15" s="35"/>
      <c r="D15" s="35"/>
      <c r="E15" s="36"/>
      <c r="F15" s="94"/>
      <c r="G15" s="96"/>
      <c r="H15" s="91"/>
      <c r="I15" s="92"/>
      <c r="J15" s="93"/>
    </row>
    <row r="16" spans="1:10" ht="12.75">
      <c r="A16" s="100" t="s">
        <v>32</v>
      </c>
      <c r="B16" s="57"/>
      <c r="C16" s="57"/>
      <c r="D16" s="57"/>
      <c r="E16" s="58"/>
      <c r="F16" s="94"/>
      <c r="G16" s="96"/>
      <c r="H16" s="49" t="s">
        <v>31</v>
      </c>
      <c r="I16" s="63"/>
      <c r="J16" s="50"/>
    </row>
    <row r="17" spans="1:10" ht="12.75">
      <c r="A17" s="100" t="s">
        <v>30</v>
      </c>
      <c r="B17" s="57"/>
      <c r="C17" s="57"/>
      <c r="D17" s="57"/>
      <c r="E17" s="58"/>
      <c r="F17" s="91"/>
      <c r="G17" s="93"/>
      <c r="H17" s="49" t="s">
        <v>29</v>
      </c>
      <c r="I17" s="63"/>
      <c r="J17" s="50"/>
    </row>
    <row r="18" spans="1:10" ht="12.75">
      <c r="A18" s="97" t="s">
        <v>28</v>
      </c>
      <c r="B18" s="98"/>
      <c r="C18" s="98"/>
      <c r="D18" s="98"/>
      <c r="E18" s="99"/>
      <c r="F18" s="88">
        <v>0</v>
      </c>
      <c r="G18" s="90"/>
      <c r="H18" s="63"/>
      <c r="I18" s="63"/>
      <c r="J18" s="50"/>
    </row>
    <row r="19" spans="1:10" ht="12.75">
      <c r="A19" s="100" t="s">
        <v>27</v>
      </c>
      <c r="B19" s="57"/>
      <c r="C19" s="57"/>
      <c r="D19" s="57"/>
      <c r="E19" s="58"/>
      <c r="F19" s="94"/>
      <c r="G19" s="96"/>
      <c r="H19" s="63"/>
      <c r="I19" s="63"/>
      <c r="J19" s="50"/>
    </row>
    <row r="20" spans="1:10" ht="12.75">
      <c r="A20" s="101" t="s">
        <v>26</v>
      </c>
      <c r="B20" s="102"/>
      <c r="C20" s="102"/>
      <c r="D20" s="102"/>
      <c r="E20" s="103"/>
      <c r="F20" s="94"/>
      <c r="G20" s="96"/>
      <c r="H20" s="63" t="s">
        <v>25</v>
      </c>
      <c r="I20" s="63"/>
      <c r="J20" s="50"/>
    </row>
    <row r="21" spans="1:10" ht="12.75">
      <c r="A21" s="100" t="s">
        <v>24</v>
      </c>
      <c r="B21" s="57"/>
      <c r="C21" s="57"/>
      <c r="D21" s="57"/>
      <c r="E21" s="58"/>
      <c r="F21" s="94"/>
      <c r="G21" s="96"/>
      <c r="H21" s="88"/>
      <c r="I21" s="89"/>
      <c r="J21" s="90"/>
    </row>
    <row r="22" spans="1:10" ht="12.75">
      <c r="A22" s="44" t="s">
        <v>23</v>
      </c>
      <c r="B22" s="45"/>
      <c r="C22" s="45"/>
      <c r="D22" s="45"/>
      <c r="E22" s="46"/>
      <c r="F22" s="27">
        <f>F23+F25+F28+F31</f>
        <v>8.35</v>
      </c>
      <c r="G22" s="27"/>
      <c r="H22" s="49"/>
      <c r="I22" s="63"/>
      <c r="J22" s="50"/>
    </row>
    <row r="23" spans="1:10" ht="12.75">
      <c r="A23" s="87" t="s">
        <v>22</v>
      </c>
      <c r="B23" s="29"/>
      <c r="C23" s="29"/>
      <c r="D23" s="29"/>
      <c r="E23" s="30"/>
      <c r="F23" s="27">
        <v>2.43</v>
      </c>
      <c r="G23" s="27"/>
      <c r="H23" s="88" t="s">
        <v>21</v>
      </c>
      <c r="I23" s="89"/>
      <c r="J23" s="90"/>
    </row>
    <row r="24" spans="1:10" ht="26.25" customHeight="1">
      <c r="A24" s="34"/>
      <c r="B24" s="35"/>
      <c r="C24" s="35"/>
      <c r="D24" s="35"/>
      <c r="E24" s="36"/>
      <c r="F24" s="27"/>
      <c r="G24" s="27"/>
      <c r="H24" s="91"/>
      <c r="I24" s="92"/>
      <c r="J24" s="93"/>
    </row>
    <row r="25" spans="1:10" ht="12.75" customHeight="1">
      <c r="A25" s="28" t="s">
        <v>103</v>
      </c>
      <c r="B25" s="29"/>
      <c r="C25" s="29"/>
      <c r="D25" s="29"/>
      <c r="E25" s="30"/>
      <c r="F25" s="27">
        <v>4.13</v>
      </c>
      <c r="G25" s="27"/>
      <c r="H25" s="88" t="s">
        <v>79</v>
      </c>
      <c r="I25" s="89"/>
      <c r="J25" s="90"/>
    </row>
    <row r="26" spans="1:10" ht="12.75">
      <c r="A26" s="31"/>
      <c r="B26" s="32"/>
      <c r="C26" s="32"/>
      <c r="D26" s="32"/>
      <c r="E26" s="33"/>
      <c r="F26" s="27"/>
      <c r="G26" s="27"/>
      <c r="H26" s="94"/>
      <c r="I26" s="95"/>
      <c r="J26" s="96"/>
    </row>
    <row r="27" spans="1:10" ht="0.75" customHeight="1">
      <c r="A27" s="34"/>
      <c r="B27" s="35"/>
      <c r="C27" s="35"/>
      <c r="D27" s="35"/>
      <c r="E27" s="36"/>
      <c r="F27" s="27"/>
      <c r="G27" s="27"/>
      <c r="H27" s="91"/>
      <c r="I27" s="92"/>
      <c r="J27" s="93"/>
    </row>
    <row r="28" spans="1:10" ht="12.75">
      <c r="A28" s="28" t="s">
        <v>93</v>
      </c>
      <c r="B28" s="29"/>
      <c r="C28" s="29"/>
      <c r="D28" s="29"/>
      <c r="E28" s="30"/>
      <c r="F28" s="94">
        <v>1.39</v>
      </c>
      <c r="G28" s="96"/>
      <c r="H28" s="88" t="s">
        <v>20</v>
      </c>
      <c r="I28" s="89"/>
      <c r="J28" s="90"/>
    </row>
    <row r="29" spans="1:10" ht="12" customHeight="1">
      <c r="A29" s="31"/>
      <c r="B29" s="32"/>
      <c r="C29" s="32"/>
      <c r="D29" s="32"/>
      <c r="E29" s="33"/>
      <c r="F29" s="94"/>
      <c r="G29" s="96"/>
      <c r="H29" s="94"/>
      <c r="I29" s="95"/>
      <c r="J29" s="96"/>
    </row>
    <row r="30" spans="1:10" ht="12.75" hidden="1">
      <c r="A30" s="34"/>
      <c r="B30" s="35"/>
      <c r="C30" s="35"/>
      <c r="D30" s="35"/>
      <c r="E30" s="36"/>
      <c r="F30" s="21"/>
      <c r="G30" s="22"/>
      <c r="H30" s="91"/>
      <c r="I30" s="92"/>
      <c r="J30" s="93"/>
    </row>
    <row r="31" spans="1:10" ht="12.75">
      <c r="A31" s="37" t="s">
        <v>95</v>
      </c>
      <c r="B31" s="38"/>
      <c r="C31" s="38"/>
      <c r="D31" s="38"/>
      <c r="E31" s="39"/>
      <c r="F31" s="40">
        <v>0.4</v>
      </c>
      <c r="G31" s="41"/>
      <c r="H31" s="54"/>
      <c r="I31" s="55"/>
      <c r="J31" s="56"/>
    </row>
    <row r="32" spans="1:10" ht="12.75">
      <c r="A32" s="44" t="s">
        <v>19</v>
      </c>
      <c r="B32" s="45"/>
      <c r="C32" s="45"/>
      <c r="D32" s="45"/>
      <c r="E32" s="46"/>
      <c r="F32" s="49">
        <v>0.05</v>
      </c>
      <c r="G32" s="50"/>
      <c r="H32" s="49" t="s">
        <v>14</v>
      </c>
      <c r="I32" s="63"/>
      <c r="J32" s="50"/>
    </row>
    <row r="33" spans="1:10" ht="12.75">
      <c r="A33" s="44" t="s">
        <v>18</v>
      </c>
      <c r="B33" s="45"/>
      <c r="C33" s="45"/>
      <c r="D33" s="45"/>
      <c r="E33" s="46"/>
      <c r="F33" s="78">
        <v>0.6</v>
      </c>
      <c r="G33" s="79"/>
      <c r="H33" s="49"/>
      <c r="I33" s="63"/>
      <c r="J33" s="50"/>
    </row>
    <row r="34" spans="1:10" ht="12.75">
      <c r="A34" s="44" t="s">
        <v>50</v>
      </c>
      <c r="B34" s="45"/>
      <c r="C34" s="45"/>
      <c r="D34" s="45"/>
      <c r="E34" s="46"/>
      <c r="F34" s="40">
        <v>0.13</v>
      </c>
      <c r="G34" s="41"/>
      <c r="H34" s="49" t="s">
        <v>17</v>
      </c>
      <c r="I34" s="63"/>
      <c r="J34" s="50"/>
    </row>
    <row r="35" spans="1:10" ht="12.75">
      <c r="A35" s="82" t="s">
        <v>52</v>
      </c>
      <c r="B35" s="83"/>
      <c r="C35" s="83"/>
      <c r="D35" s="83"/>
      <c r="E35" s="84"/>
      <c r="F35" s="40">
        <v>2.54</v>
      </c>
      <c r="G35" s="41"/>
      <c r="H35" s="49" t="s">
        <v>78</v>
      </c>
      <c r="I35" s="63"/>
      <c r="J35" s="50"/>
    </row>
    <row r="36" spans="1:10" ht="12.75">
      <c r="A36" s="44" t="s">
        <v>59</v>
      </c>
      <c r="B36" s="45"/>
      <c r="C36" s="45"/>
      <c r="D36" s="45"/>
      <c r="E36" s="46"/>
      <c r="F36" s="49">
        <v>3.11</v>
      </c>
      <c r="G36" s="50"/>
      <c r="H36" s="49" t="s">
        <v>17</v>
      </c>
      <c r="I36" s="63"/>
      <c r="J36" s="50"/>
    </row>
    <row r="37" spans="1:10" ht="12.75">
      <c r="A37" s="44" t="s">
        <v>60</v>
      </c>
      <c r="B37" s="45"/>
      <c r="C37" s="45"/>
      <c r="D37" s="45"/>
      <c r="E37" s="46"/>
      <c r="F37" s="49">
        <v>2.97</v>
      </c>
      <c r="G37" s="50"/>
      <c r="H37" s="49"/>
      <c r="I37" s="63"/>
      <c r="J37" s="50"/>
    </row>
    <row r="38" spans="1:10" ht="12.75">
      <c r="A38" s="44" t="s">
        <v>102</v>
      </c>
      <c r="B38" s="45"/>
      <c r="C38" s="45"/>
      <c r="D38" s="45"/>
      <c r="E38" s="46"/>
      <c r="F38" s="49">
        <v>0.82</v>
      </c>
      <c r="G38" s="50"/>
      <c r="H38" s="49"/>
      <c r="I38" s="63"/>
      <c r="J38" s="50"/>
    </row>
    <row r="39" spans="1:10" ht="12.75">
      <c r="A39" s="44" t="s">
        <v>61</v>
      </c>
      <c r="B39" s="45"/>
      <c r="C39" s="45"/>
      <c r="D39" s="45"/>
      <c r="E39" s="46"/>
      <c r="F39" s="88">
        <v>1.34</v>
      </c>
      <c r="G39" s="90"/>
      <c r="H39" s="49"/>
      <c r="I39" s="63"/>
      <c r="J39" s="50"/>
    </row>
    <row r="40" spans="1:10" ht="12.75">
      <c r="A40" s="10" t="s">
        <v>62</v>
      </c>
      <c r="B40" s="2"/>
      <c r="C40" s="2"/>
      <c r="D40" s="2"/>
      <c r="E40" s="1"/>
      <c r="F40" s="94"/>
      <c r="G40" s="96"/>
      <c r="H40" s="49" t="s">
        <v>14</v>
      </c>
      <c r="I40" s="63"/>
      <c r="J40" s="50"/>
    </row>
    <row r="41" spans="1:10" ht="12.75">
      <c r="A41" s="10" t="s">
        <v>63</v>
      </c>
      <c r="B41" s="2"/>
      <c r="C41" s="2"/>
      <c r="D41" s="2"/>
      <c r="E41" s="1"/>
      <c r="F41" s="91"/>
      <c r="G41" s="93"/>
      <c r="H41" s="49" t="s">
        <v>77</v>
      </c>
      <c r="I41" s="63"/>
      <c r="J41" s="50"/>
    </row>
    <row r="42" spans="1:10" ht="12.75">
      <c r="A42" s="44" t="s">
        <v>67</v>
      </c>
      <c r="B42" s="45"/>
      <c r="C42" s="45"/>
      <c r="D42" s="45"/>
      <c r="E42" s="46"/>
      <c r="F42" s="78">
        <v>0.9</v>
      </c>
      <c r="G42" s="79"/>
      <c r="H42" s="49"/>
      <c r="I42" s="63"/>
      <c r="J42" s="50"/>
    </row>
    <row r="43" spans="1:10" ht="12.75">
      <c r="A43" s="7" t="s">
        <v>64</v>
      </c>
      <c r="B43" s="8"/>
      <c r="C43" s="8"/>
      <c r="D43" s="8"/>
      <c r="E43" s="9"/>
      <c r="F43" s="49">
        <v>0.17</v>
      </c>
      <c r="G43" s="50"/>
      <c r="H43" s="49"/>
      <c r="I43" s="63"/>
      <c r="J43" s="50"/>
    </row>
    <row r="44" spans="1:11" ht="12.75">
      <c r="A44" s="44" t="s">
        <v>75</v>
      </c>
      <c r="B44" s="45"/>
      <c r="C44" s="45"/>
      <c r="D44" s="45"/>
      <c r="E44" s="46"/>
      <c r="F44" s="76">
        <v>0.24</v>
      </c>
      <c r="G44" s="48"/>
      <c r="H44" s="49"/>
      <c r="I44" s="63"/>
      <c r="J44" s="50"/>
      <c r="K44" s="26"/>
    </row>
    <row r="45" spans="1:10" ht="12.75">
      <c r="A45" s="44" t="s">
        <v>13</v>
      </c>
      <c r="B45" s="45"/>
      <c r="C45" s="45"/>
      <c r="D45" s="45"/>
      <c r="E45" s="46"/>
      <c r="F45" s="47">
        <f>F44+F43+F42+F39+F38+F37+F36+F35+F34+F33+F32+F22+F18+F13+F9</f>
        <v>25.84</v>
      </c>
      <c r="G45" s="48"/>
      <c r="H45" s="49"/>
      <c r="I45" s="63"/>
      <c r="J45" s="50"/>
    </row>
    <row r="46" spans="1:11" ht="12.75">
      <c r="A46" s="44" t="s">
        <v>12</v>
      </c>
      <c r="B46" s="45"/>
      <c r="C46" s="45"/>
      <c r="D46" s="45"/>
      <c r="E46" s="46"/>
      <c r="F46" s="61">
        <v>5.76</v>
      </c>
      <c r="G46" s="62"/>
      <c r="H46" s="49"/>
      <c r="I46" s="63"/>
      <c r="J46" s="50"/>
      <c r="K46" s="26"/>
    </row>
    <row r="47" spans="1:12" ht="12.75">
      <c r="A47" s="44" t="s">
        <v>11</v>
      </c>
      <c r="B47" s="45"/>
      <c r="C47" s="45"/>
      <c r="D47" s="45"/>
      <c r="E47" s="46"/>
      <c r="F47" s="75">
        <f>SUM(F45:F46)</f>
        <v>31.6</v>
      </c>
      <c r="G47" s="48"/>
      <c r="H47" s="61"/>
      <c r="I47" s="63"/>
      <c r="J47" s="50"/>
      <c r="L47" s="16"/>
    </row>
    <row r="48" spans="1:12" ht="12.75">
      <c r="A48" s="76" t="s">
        <v>10</v>
      </c>
      <c r="B48" s="77"/>
      <c r="C48" s="77"/>
      <c r="D48" s="77"/>
      <c r="E48" s="77"/>
      <c r="F48" s="77"/>
      <c r="G48" s="77"/>
      <c r="H48" s="77"/>
      <c r="I48" s="77"/>
      <c r="J48" s="48"/>
      <c r="L48" s="16"/>
    </row>
    <row r="49" spans="1:10" ht="12.75">
      <c r="A49" s="43" t="s">
        <v>9</v>
      </c>
      <c r="B49" s="43"/>
      <c r="C49" s="43"/>
      <c r="D49" s="43"/>
      <c r="E49" s="43"/>
      <c r="F49" s="42"/>
      <c r="G49" s="42"/>
      <c r="H49" s="128" t="s">
        <v>8</v>
      </c>
      <c r="I49" s="129"/>
      <c r="J49" s="130"/>
    </row>
    <row r="50" spans="1:12" ht="12.75">
      <c r="A50" s="43" t="s">
        <v>7</v>
      </c>
      <c r="B50" s="43"/>
      <c r="C50" s="43"/>
      <c r="D50" s="43"/>
      <c r="E50" s="43"/>
      <c r="F50" s="42"/>
      <c r="G50" s="42"/>
      <c r="H50" s="131"/>
      <c r="I50" s="132"/>
      <c r="J50" s="133"/>
      <c r="L50" s="13"/>
    </row>
    <row r="51" spans="1:10" ht="12.75">
      <c r="A51" s="43" t="s">
        <v>6</v>
      </c>
      <c r="B51" s="43"/>
      <c r="C51" s="43"/>
      <c r="D51" s="43"/>
      <c r="E51" s="43"/>
      <c r="F51" s="42"/>
      <c r="G51" s="42"/>
      <c r="H51" s="131"/>
      <c r="I51" s="132"/>
      <c r="J51" s="133"/>
    </row>
    <row r="52" spans="1:10" ht="12.75">
      <c r="A52" s="43" t="s">
        <v>3</v>
      </c>
      <c r="B52" s="43"/>
      <c r="C52" s="43"/>
      <c r="D52" s="43"/>
      <c r="E52" s="43"/>
      <c r="F52" s="42"/>
      <c r="G52" s="42"/>
      <c r="H52" s="131"/>
      <c r="I52" s="132"/>
      <c r="J52" s="133"/>
    </row>
    <row r="53" spans="1:12" ht="12.75">
      <c r="A53" s="43" t="s">
        <v>1</v>
      </c>
      <c r="B53" s="43"/>
      <c r="C53" s="43"/>
      <c r="D53" s="43"/>
      <c r="E53" s="43"/>
      <c r="F53" s="42"/>
      <c r="G53" s="42"/>
      <c r="H53" s="131"/>
      <c r="I53" s="132"/>
      <c r="J53" s="133"/>
      <c r="L53" s="13"/>
    </row>
    <row r="54" spans="1:10" ht="12.75">
      <c r="A54" s="51" t="s">
        <v>82</v>
      </c>
      <c r="B54" s="57"/>
      <c r="C54" s="57"/>
      <c r="D54" s="57"/>
      <c r="E54" s="58"/>
      <c r="F54" s="59"/>
      <c r="G54" s="60"/>
      <c r="H54" s="131"/>
      <c r="I54" s="132"/>
      <c r="J54" s="133"/>
    </row>
    <row r="55" spans="1:10" ht="12.75">
      <c r="A55" s="43" t="s">
        <v>0</v>
      </c>
      <c r="B55" s="43"/>
      <c r="C55" s="43"/>
      <c r="D55" s="43"/>
      <c r="E55" s="43"/>
      <c r="F55" s="42"/>
      <c r="G55" s="42"/>
      <c r="H55" s="131"/>
      <c r="I55" s="132"/>
      <c r="J55" s="133"/>
    </row>
    <row r="56" spans="1:10" ht="12.75">
      <c r="A56" s="51" t="s">
        <v>4</v>
      </c>
      <c r="B56" s="52"/>
      <c r="C56" s="52"/>
      <c r="D56" s="52"/>
      <c r="E56" s="53"/>
      <c r="F56" s="59"/>
      <c r="G56" s="60"/>
      <c r="H56" s="131"/>
      <c r="I56" s="132"/>
      <c r="J56" s="133"/>
    </row>
    <row r="57" spans="1:14" ht="12.75">
      <c r="A57" s="51" t="s">
        <v>2</v>
      </c>
      <c r="B57" s="52"/>
      <c r="C57" s="52"/>
      <c r="D57" s="52"/>
      <c r="E57" s="53"/>
      <c r="F57" s="59"/>
      <c r="G57" s="60"/>
      <c r="H57" s="131"/>
      <c r="I57" s="132"/>
      <c r="J57" s="133"/>
      <c r="N57" s="14"/>
    </row>
    <row r="58" spans="1:10" ht="23.25" customHeight="1">
      <c r="A58" s="37" t="s">
        <v>85</v>
      </c>
      <c r="B58" s="69"/>
      <c r="C58" s="69"/>
      <c r="D58" s="69"/>
      <c r="E58" s="70"/>
      <c r="F58" s="59"/>
      <c r="G58" s="60"/>
      <c r="H58" s="131"/>
      <c r="I58" s="132"/>
      <c r="J58" s="133"/>
    </row>
    <row r="59" spans="1:10" ht="12.75">
      <c r="A59" s="51" t="s">
        <v>47</v>
      </c>
      <c r="B59" s="52"/>
      <c r="C59" s="52"/>
      <c r="D59" s="52"/>
      <c r="E59" s="53"/>
      <c r="F59" s="72"/>
      <c r="G59" s="72"/>
      <c r="H59" s="131"/>
      <c r="I59" s="132"/>
      <c r="J59" s="133"/>
    </row>
    <row r="60" spans="1:12" ht="12.75">
      <c r="A60" s="44" t="s">
        <v>48</v>
      </c>
      <c r="B60" s="45"/>
      <c r="C60" s="45"/>
      <c r="D60" s="45"/>
      <c r="E60" s="46"/>
      <c r="F60" s="73">
        <f>F61*12*F8</f>
        <v>814579.2000000001</v>
      </c>
      <c r="G60" s="74"/>
      <c r="H60" s="134"/>
      <c r="I60" s="135"/>
      <c r="J60" s="136"/>
      <c r="L60" s="15"/>
    </row>
    <row r="61" spans="1:10" ht="12.75">
      <c r="A61" s="44" t="s">
        <v>84</v>
      </c>
      <c r="B61" s="45"/>
      <c r="C61" s="45"/>
      <c r="D61" s="45"/>
      <c r="E61" s="46"/>
      <c r="F61" s="137">
        <f>F46</f>
        <v>5.76</v>
      </c>
      <c r="G61" s="137"/>
      <c r="H61" s="127"/>
      <c r="I61" s="127"/>
      <c r="J61" s="127"/>
    </row>
  </sheetData>
  <sheetProtection/>
  <mergeCells count="126">
    <mergeCell ref="H31:J31"/>
    <mergeCell ref="A39:E39"/>
    <mergeCell ref="A38:E38"/>
    <mergeCell ref="F38:G38"/>
    <mergeCell ref="H38:J38"/>
    <mergeCell ref="F23:G24"/>
    <mergeCell ref="F25:G27"/>
    <mergeCell ref="A28:E30"/>
    <mergeCell ref="F28:G29"/>
    <mergeCell ref="A31:E31"/>
    <mergeCell ref="F31:G31"/>
    <mergeCell ref="A58:E58"/>
    <mergeCell ref="F58:G58"/>
    <mergeCell ref="A61:E61"/>
    <mergeCell ref="F61:G61"/>
    <mergeCell ref="H61:J61"/>
    <mergeCell ref="A59:E59"/>
    <mergeCell ref="F59:G59"/>
    <mergeCell ref="A60:E60"/>
    <mergeCell ref="F60:G60"/>
    <mergeCell ref="A55:E55"/>
    <mergeCell ref="F55:G55"/>
    <mergeCell ref="A56:E56"/>
    <mergeCell ref="F56:G56"/>
    <mergeCell ref="A57:E57"/>
    <mergeCell ref="F57:G57"/>
    <mergeCell ref="F51:G51"/>
    <mergeCell ref="A52:E52"/>
    <mergeCell ref="F52:G52"/>
    <mergeCell ref="A53:E53"/>
    <mergeCell ref="F53:G53"/>
    <mergeCell ref="A54:E54"/>
    <mergeCell ref="F54:G54"/>
    <mergeCell ref="A47:E47"/>
    <mergeCell ref="F47:G47"/>
    <mergeCell ref="H47:J47"/>
    <mergeCell ref="A48:J48"/>
    <mergeCell ref="A49:E49"/>
    <mergeCell ref="F49:G49"/>
    <mergeCell ref="H49:J60"/>
    <mergeCell ref="A50:E50"/>
    <mergeCell ref="F50:G50"/>
    <mergeCell ref="A51:E51"/>
    <mergeCell ref="A46:E46"/>
    <mergeCell ref="F46:G46"/>
    <mergeCell ref="H46:J46"/>
    <mergeCell ref="F43:G43"/>
    <mergeCell ref="H43:J43"/>
    <mergeCell ref="A44:E44"/>
    <mergeCell ref="F44:G44"/>
    <mergeCell ref="H44:J44"/>
    <mergeCell ref="A45:E45"/>
    <mergeCell ref="F45:G45"/>
    <mergeCell ref="H45:J45"/>
    <mergeCell ref="F39:G41"/>
    <mergeCell ref="H39:J39"/>
    <mergeCell ref="H40:J40"/>
    <mergeCell ref="H41:J41"/>
    <mergeCell ref="A42:E42"/>
    <mergeCell ref="F42:G42"/>
    <mergeCell ref="H42:J42"/>
    <mergeCell ref="A36:E36"/>
    <mergeCell ref="F36:G36"/>
    <mergeCell ref="H36:J36"/>
    <mergeCell ref="A37:E37"/>
    <mergeCell ref="F37:G37"/>
    <mergeCell ref="H37:J37"/>
    <mergeCell ref="A34:E34"/>
    <mergeCell ref="F34:G34"/>
    <mergeCell ref="H34:J34"/>
    <mergeCell ref="A35:E35"/>
    <mergeCell ref="F35:G35"/>
    <mergeCell ref="H35:J35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H28:J30"/>
    <mergeCell ref="F22:G22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9:E9"/>
    <mergeCell ref="F9:G12"/>
    <mergeCell ref="H9:J9"/>
    <mergeCell ref="A10:E10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2:M63"/>
  <sheetViews>
    <sheetView zoomScalePageLayoutView="0" workbookViewId="0" topLeftCell="A1">
      <selection activeCell="L48" sqref="L48:N48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7.28125" style="0" customWidth="1"/>
    <col min="12" max="12" width="13.57421875" style="0" bestFit="1" customWidth="1"/>
  </cols>
  <sheetData>
    <row r="2" spans="1:10" ht="12.75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 t="s">
        <v>136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117" t="s">
        <v>44</v>
      </c>
      <c r="B5" s="118"/>
      <c r="C5" s="118"/>
      <c r="D5" s="118"/>
      <c r="E5" s="119"/>
      <c r="F5" s="123" t="s">
        <v>43</v>
      </c>
      <c r="G5" s="124"/>
      <c r="H5" s="117" t="s">
        <v>42</v>
      </c>
      <c r="I5" s="118"/>
      <c r="J5" s="119"/>
    </row>
    <row r="6" spans="1:10" ht="12.75">
      <c r="A6" s="120"/>
      <c r="B6" s="121"/>
      <c r="C6" s="121"/>
      <c r="D6" s="121"/>
      <c r="E6" s="122"/>
      <c r="F6" s="125"/>
      <c r="G6" s="126"/>
      <c r="H6" s="120"/>
      <c r="I6" s="121"/>
      <c r="J6" s="122"/>
    </row>
    <row r="7" spans="1:10" ht="12.75">
      <c r="A7" s="105"/>
      <c r="B7" s="105"/>
      <c r="C7" s="105"/>
      <c r="D7" s="105"/>
      <c r="E7" s="106"/>
      <c r="F7" s="109"/>
      <c r="G7" s="110"/>
      <c r="H7" s="111"/>
      <c r="I7" s="112"/>
      <c r="J7" s="113"/>
    </row>
    <row r="8" spans="1:10" ht="12.75">
      <c r="A8" s="105" t="s">
        <v>45</v>
      </c>
      <c r="B8" s="105"/>
      <c r="C8" s="105"/>
      <c r="D8" s="105"/>
      <c r="E8" s="106"/>
      <c r="F8" s="109">
        <v>7575.7</v>
      </c>
      <c r="G8" s="114"/>
      <c r="H8" s="111"/>
      <c r="I8" s="112"/>
      <c r="J8" s="113"/>
    </row>
    <row r="9" spans="1:10" ht="12.75">
      <c r="A9" s="107" t="s">
        <v>41</v>
      </c>
      <c r="B9" s="107"/>
      <c r="C9" s="107"/>
      <c r="D9" s="107"/>
      <c r="E9" s="107"/>
      <c r="F9" s="138">
        <v>3.11</v>
      </c>
      <c r="G9" s="139"/>
      <c r="H9" s="49"/>
      <c r="I9" s="63"/>
      <c r="J9" s="50"/>
    </row>
    <row r="10" spans="1:10" ht="12.75">
      <c r="A10" s="108" t="s">
        <v>40</v>
      </c>
      <c r="B10" s="38"/>
      <c r="C10" s="38"/>
      <c r="D10" s="38"/>
      <c r="E10" s="38"/>
      <c r="F10" s="140"/>
      <c r="G10" s="141"/>
      <c r="H10" s="54" t="s">
        <v>78</v>
      </c>
      <c r="I10" s="55"/>
      <c r="J10" s="56"/>
    </row>
    <row r="11" spans="1:10" ht="12.75">
      <c r="A11" s="100" t="s">
        <v>39</v>
      </c>
      <c r="B11" s="57"/>
      <c r="C11" s="57"/>
      <c r="D11" s="57"/>
      <c r="E11" s="57"/>
      <c r="F11" s="140"/>
      <c r="G11" s="141"/>
      <c r="H11" s="49" t="s">
        <v>38</v>
      </c>
      <c r="I11" s="63"/>
      <c r="J11" s="50"/>
    </row>
    <row r="12" spans="1:10" ht="12.75">
      <c r="A12" s="100" t="s">
        <v>37</v>
      </c>
      <c r="B12" s="57"/>
      <c r="C12" s="57"/>
      <c r="D12" s="57"/>
      <c r="E12" s="57"/>
      <c r="F12" s="142"/>
      <c r="G12" s="143"/>
      <c r="H12" s="85" t="s">
        <v>78</v>
      </c>
      <c r="I12" s="55"/>
      <c r="J12" s="56"/>
    </row>
    <row r="13" spans="1:10" ht="12.75">
      <c r="A13" s="44" t="s">
        <v>35</v>
      </c>
      <c r="B13" s="45"/>
      <c r="C13" s="45"/>
      <c r="D13" s="45"/>
      <c r="E13" s="46"/>
      <c r="F13" s="138">
        <v>1.7</v>
      </c>
      <c r="G13" s="139"/>
      <c r="H13" s="49"/>
      <c r="I13" s="63"/>
      <c r="J13" s="50"/>
    </row>
    <row r="14" spans="1:10" ht="12.75">
      <c r="A14" s="87" t="s">
        <v>34</v>
      </c>
      <c r="B14" s="29"/>
      <c r="C14" s="29"/>
      <c r="D14" s="29"/>
      <c r="E14" s="30"/>
      <c r="F14" s="140"/>
      <c r="G14" s="141"/>
      <c r="H14" s="88" t="s">
        <v>33</v>
      </c>
      <c r="I14" s="89"/>
      <c r="J14" s="90"/>
    </row>
    <row r="15" spans="1:10" ht="12.75">
      <c r="A15" s="34"/>
      <c r="B15" s="35"/>
      <c r="C15" s="35"/>
      <c r="D15" s="35"/>
      <c r="E15" s="36"/>
      <c r="F15" s="140"/>
      <c r="G15" s="141"/>
      <c r="H15" s="91"/>
      <c r="I15" s="92"/>
      <c r="J15" s="93"/>
    </row>
    <row r="16" spans="1:10" ht="12.75">
      <c r="A16" s="100" t="s">
        <v>32</v>
      </c>
      <c r="B16" s="57"/>
      <c r="C16" s="57"/>
      <c r="D16" s="57"/>
      <c r="E16" s="58"/>
      <c r="F16" s="140"/>
      <c r="G16" s="141"/>
      <c r="H16" s="49" t="s">
        <v>31</v>
      </c>
      <c r="I16" s="63"/>
      <c r="J16" s="50"/>
    </row>
    <row r="17" spans="1:10" ht="12.75">
      <c r="A17" s="100" t="s">
        <v>30</v>
      </c>
      <c r="B17" s="57"/>
      <c r="C17" s="57"/>
      <c r="D17" s="57"/>
      <c r="E17" s="58"/>
      <c r="F17" s="142"/>
      <c r="G17" s="143"/>
      <c r="H17" s="49" t="s">
        <v>29</v>
      </c>
      <c r="I17" s="63"/>
      <c r="J17" s="50"/>
    </row>
    <row r="18" spans="1:10" ht="12.75">
      <c r="A18" s="97" t="s">
        <v>28</v>
      </c>
      <c r="B18" s="98"/>
      <c r="C18" s="98"/>
      <c r="D18" s="98"/>
      <c r="E18" s="99"/>
      <c r="F18" s="138">
        <v>0.46</v>
      </c>
      <c r="G18" s="139"/>
      <c r="H18" s="63"/>
      <c r="I18" s="63"/>
      <c r="J18" s="50"/>
    </row>
    <row r="19" spans="1:10" ht="12.75">
      <c r="A19" s="100" t="s">
        <v>27</v>
      </c>
      <c r="B19" s="57"/>
      <c r="C19" s="57"/>
      <c r="D19" s="57"/>
      <c r="E19" s="58"/>
      <c r="F19" s="140"/>
      <c r="G19" s="141"/>
      <c r="H19" s="63"/>
      <c r="I19" s="63"/>
      <c r="J19" s="50"/>
    </row>
    <row r="20" spans="1:10" ht="12.75">
      <c r="A20" s="101" t="s">
        <v>26</v>
      </c>
      <c r="B20" s="102"/>
      <c r="C20" s="102"/>
      <c r="D20" s="102"/>
      <c r="E20" s="103"/>
      <c r="F20" s="140"/>
      <c r="G20" s="141"/>
      <c r="H20" s="104" t="s">
        <v>96</v>
      </c>
      <c r="I20" s="63"/>
      <c r="J20" s="50"/>
    </row>
    <row r="21" spans="1:10" ht="12.75">
      <c r="A21" s="100" t="s">
        <v>24</v>
      </c>
      <c r="B21" s="57"/>
      <c r="C21" s="57"/>
      <c r="D21" s="57"/>
      <c r="E21" s="58"/>
      <c r="F21" s="140"/>
      <c r="G21" s="141"/>
      <c r="H21" s="88"/>
      <c r="I21" s="89"/>
      <c r="J21" s="90"/>
    </row>
    <row r="22" spans="1:10" ht="12.75">
      <c r="A22" s="44" t="s">
        <v>23</v>
      </c>
      <c r="B22" s="45"/>
      <c r="C22" s="45"/>
      <c r="D22" s="45"/>
      <c r="E22" s="46"/>
      <c r="F22" s="144">
        <f>F23+F25+F28+F31</f>
        <v>8.35</v>
      </c>
      <c r="G22" s="144"/>
      <c r="H22" s="49"/>
      <c r="I22" s="63"/>
      <c r="J22" s="50"/>
    </row>
    <row r="23" spans="1:10" ht="12.75">
      <c r="A23" s="87" t="s">
        <v>22</v>
      </c>
      <c r="B23" s="29"/>
      <c r="C23" s="29"/>
      <c r="D23" s="29"/>
      <c r="E23" s="30"/>
      <c r="F23" s="144">
        <v>2.43</v>
      </c>
      <c r="G23" s="144"/>
      <c r="H23" s="88" t="s">
        <v>21</v>
      </c>
      <c r="I23" s="89"/>
      <c r="J23" s="90"/>
    </row>
    <row r="24" spans="1:10" ht="24" customHeight="1">
      <c r="A24" s="34"/>
      <c r="B24" s="35"/>
      <c r="C24" s="35"/>
      <c r="D24" s="35"/>
      <c r="E24" s="36"/>
      <c r="F24" s="144"/>
      <c r="G24" s="144"/>
      <c r="H24" s="91"/>
      <c r="I24" s="92"/>
      <c r="J24" s="93"/>
    </row>
    <row r="25" spans="1:10" ht="12.75" customHeight="1">
      <c r="A25" s="28" t="s">
        <v>103</v>
      </c>
      <c r="B25" s="29"/>
      <c r="C25" s="29"/>
      <c r="D25" s="29"/>
      <c r="E25" s="30"/>
      <c r="F25" s="144">
        <v>4.13</v>
      </c>
      <c r="G25" s="144"/>
      <c r="H25" s="88" t="str">
        <f>H23</f>
        <v>Круглосуточно</v>
      </c>
      <c r="I25" s="89"/>
      <c r="J25" s="90"/>
    </row>
    <row r="26" spans="1:10" ht="12" customHeight="1">
      <c r="A26" s="31"/>
      <c r="B26" s="32"/>
      <c r="C26" s="32"/>
      <c r="D26" s="32"/>
      <c r="E26" s="33"/>
      <c r="F26" s="144"/>
      <c r="G26" s="144"/>
      <c r="H26" s="94"/>
      <c r="I26" s="95"/>
      <c r="J26" s="96"/>
    </row>
    <row r="27" spans="1:10" ht="12.75" hidden="1">
      <c r="A27" s="34"/>
      <c r="B27" s="35"/>
      <c r="C27" s="35"/>
      <c r="D27" s="35"/>
      <c r="E27" s="36"/>
      <c r="F27" s="144"/>
      <c r="G27" s="144"/>
      <c r="H27" s="91"/>
      <c r="I27" s="92"/>
      <c r="J27" s="93"/>
    </row>
    <row r="28" spans="1:10" ht="12.75">
      <c r="A28" s="28" t="s">
        <v>93</v>
      </c>
      <c r="B28" s="29"/>
      <c r="C28" s="29"/>
      <c r="D28" s="29"/>
      <c r="E28" s="30"/>
      <c r="F28" s="144">
        <v>1.39</v>
      </c>
      <c r="G28" s="144"/>
      <c r="H28" s="88" t="str">
        <f>H25</f>
        <v>Круглосуточно</v>
      </c>
      <c r="I28" s="89"/>
      <c r="J28" s="90"/>
    </row>
    <row r="29" spans="1:10" ht="12.75">
      <c r="A29" s="31"/>
      <c r="B29" s="32"/>
      <c r="C29" s="32"/>
      <c r="D29" s="32"/>
      <c r="E29" s="33"/>
      <c r="F29" s="144"/>
      <c r="G29" s="144"/>
      <c r="H29" s="94"/>
      <c r="I29" s="95"/>
      <c r="J29" s="96"/>
    </row>
    <row r="30" spans="1:10" ht="12.75" hidden="1">
      <c r="A30" s="34"/>
      <c r="B30" s="35"/>
      <c r="C30" s="35"/>
      <c r="D30" s="35"/>
      <c r="E30" s="36"/>
      <c r="F30" s="144"/>
      <c r="G30" s="144"/>
      <c r="H30" s="91"/>
      <c r="I30" s="92"/>
      <c r="J30" s="93"/>
    </row>
    <row r="31" spans="1:10" ht="12.75">
      <c r="A31" s="51" t="s">
        <v>95</v>
      </c>
      <c r="B31" s="57"/>
      <c r="C31" s="57"/>
      <c r="D31" s="57"/>
      <c r="E31" s="58"/>
      <c r="F31" s="40">
        <v>0.4</v>
      </c>
      <c r="G31" s="41"/>
      <c r="H31" s="54" t="str">
        <f>H28</f>
        <v>Круглосуточно</v>
      </c>
      <c r="I31" s="55"/>
      <c r="J31" s="56"/>
    </row>
    <row r="32" spans="1:10" ht="12.75">
      <c r="A32" s="44" t="s">
        <v>19</v>
      </c>
      <c r="B32" s="45"/>
      <c r="C32" s="45"/>
      <c r="D32" s="45"/>
      <c r="E32" s="46"/>
      <c r="F32" s="78">
        <v>0.05</v>
      </c>
      <c r="G32" s="79"/>
      <c r="H32" s="86" t="s">
        <v>97</v>
      </c>
      <c r="I32" s="63"/>
      <c r="J32" s="50"/>
    </row>
    <row r="33" spans="1:10" ht="12.75">
      <c r="A33" s="44" t="s">
        <v>18</v>
      </c>
      <c r="B33" s="45"/>
      <c r="C33" s="45"/>
      <c r="D33" s="45"/>
      <c r="E33" s="46"/>
      <c r="F33" s="78">
        <v>0.79</v>
      </c>
      <c r="G33" s="79"/>
      <c r="H33" s="49" t="str">
        <f>H32</f>
        <v>Ежемесячно</v>
      </c>
      <c r="I33" s="63"/>
      <c r="J33" s="50"/>
    </row>
    <row r="34" spans="1:10" ht="12.75">
      <c r="A34" s="44" t="s">
        <v>50</v>
      </c>
      <c r="B34" s="45"/>
      <c r="C34" s="45"/>
      <c r="D34" s="45"/>
      <c r="E34" s="46"/>
      <c r="F34" s="40">
        <v>0.13</v>
      </c>
      <c r="G34" s="41"/>
      <c r="H34" s="49" t="str">
        <f>H31</f>
        <v>Круглосуточно</v>
      </c>
      <c r="I34" s="63"/>
      <c r="J34" s="50"/>
    </row>
    <row r="35" spans="1:10" ht="12.75">
      <c r="A35" s="82" t="s">
        <v>52</v>
      </c>
      <c r="B35" s="83"/>
      <c r="C35" s="83"/>
      <c r="D35" s="83"/>
      <c r="E35" s="84"/>
      <c r="F35" s="40">
        <v>2.54</v>
      </c>
      <c r="G35" s="41"/>
      <c r="H35" s="86" t="s">
        <v>36</v>
      </c>
      <c r="I35" s="63"/>
      <c r="J35" s="50"/>
    </row>
    <row r="36" spans="1:10" ht="12.75">
      <c r="A36" s="44" t="s">
        <v>59</v>
      </c>
      <c r="B36" s="45"/>
      <c r="C36" s="45"/>
      <c r="D36" s="45"/>
      <c r="E36" s="46"/>
      <c r="F36" s="78">
        <v>3.23</v>
      </c>
      <c r="G36" s="79"/>
      <c r="H36" s="49" t="s">
        <v>17</v>
      </c>
      <c r="I36" s="63"/>
      <c r="J36" s="50"/>
    </row>
    <row r="37" spans="1:10" ht="12.75">
      <c r="A37" s="44" t="s">
        <v>60</v>
      </c>
      <c r="B37" s="45"/>
      <c r="C37" s="45"/>
      <c r="D37" s="45"/>
      <c r="E37" s="46"/>
      <c r="F37" s="78">
        <v>2.97</v>
      </c>
      <c r="G37" s="79"/>
      <c r="H37" s="49"/>
      <c r="I37" s="63"/>
      <c r="J37" s="50"/>
    </row>
    <row r="38" spans="1:10" ht="12.75">
      <c r="A38" s="44" t="s">
        <v>102</v>
      </c>
      <c r="B38" s="45"/>
      <c r="C38" s="45"/>
      <c r="D38" s="45"/>
      <c r="E38" s="46"/>
      <c r="F38" s="78">
        <v>0.82</v>
      </c>
      <c r="G38" s="79"/>
      <c r="H38" s="49"/>
      <c r="I38" s="63"/>
      <c r="J38" s="50"/>
    </row>
    <row r="39" spans="1:10" ht="12.75">
      <c r="A39" s="44" t="s">
        <v>61</v>
      </c>
      <c r="B39" s="45"/>
      <c r="C39" s="45"/>
      <c r="D39" s="45"/>
      <c r="E39" s="46"/>
      <c r="F39" s="138">
        <v>1.6</v>
      </c>
      <c r="G39" s="139"/>
      <c r="H39" s="49"/>
      <c r="I39" s="63"/>
      <c r="J39" s="50"/>
    </row>
    <row r="40" spans="1:10" ht="12.75">
      <c r="A40" s="51" t="s">
        <v>62</v>
      </c>
      <c r="B40" s="52"/>
      <c r="C40" s="52"/>
      <c r="D40" s="52"/>
      <c r="E40" s="53"/>
      <c r="F40" s="140"/>
      <c r="G40" s="141"/>
      <c r="H40" s="49" t="s">
        <v>14</v>
      </c>
      <c r="I40" s="63"/>
      <c r="J40" s="50"/>
    </row>
    <row r="41" spans="1:10" ht="12.75">
      <c r="A41" s="51" t="s">
        <v>63</v>
      </c>
      <c r="B41" s="52"/>
      <c r="C41" s="52"/>
      <c r="D41" s="52"/>
      <c r="E41" s="53"/>
      <c r="F41" s="142"/>
      <c r="G41" s="143"/>
      <c r="H41" s="86" t="s">
        <v>112</v>
      </c>
      <c r="I41" s="63"/>
      <c r="J41" s="50"/>
    </row>
    <row r="42" spans="1:10" ht="12.75">
      <c r="A42" s="44" t="s">
        <v>67</v>
      </c>
      <c r="B42" s="45"/>
      <c r="C42" s="45"/>
      <c r="D42" s="45"/>
      <c r="E42" s="46"/>
      <c r="F42" s="78">
        <v>0.9</v>
      </c>
      <c r="G42" s="79"/>
      <c r="H42" s="49" t="str">
        <f>H33</f>
        <v>Ежемесячно</v>
      </c>
      <c r="I42" s="63"/>
      <c r="J42" s="50"/>
    </row>
    <row r="43" spans="1:10" ht="12.75">
      <c r="A43" s="7" t="s">
        <v>64</v>
      </c>
      <c r="B43" s="8"/>
      <c r="C43" s="8"/>
      <c r="D43" s="8"/>
      <c r="E43" s="9"/>
      <c r="F43" s="49">
        <v>0.17</v>
      </c>
      <c r="G43" s="50"/>
      <c r="H43" s="49" t="str">
        <f>H34</f>
        <v>Круглосуточно</v>
      </c>
      <c r="I43" s="63"/>
      <c r="J43" s="50"/>
    </row>
    <row r="44" spans="1:10" ht="12.75">
      <c r="A44" s="44" t="s">
        <v>75</v>
      </c>
      <c r="B44" s="45"/>
      <c r="C44" s="45"/>
      <c r="D44" s="45"/>
      <c r="E44" s="46"/>
      <c r="F44" s="49">
        <v>0.19</v>
      </c>
      <c r="G44" s="50"/>
      <c r="H44" s="49" t="str">
        <f>H42</f>
        <v>Ежемесячно</v>
      </c>
      <c r="I44" s="63"/>
      <c r="J44" s="50"/>
    </row>
    <row r="45" spans="1:10" ht="12.75">
      <c r="A45" s="44" t="s">
        <v>13</v>
      </c>
      <c r="B45" s="45"/>
      <c r="C45" s="45"/>
      <c r="D45" s="45"/>
      <c r="E45" s="46"/>
      <c r="F45" s="47">
        <f>F44+F43+F42+F39+F38+F37+F36+F35+F34+F33+F32+F22+F18+F13+F9</f>
        <v>27.01</v>
      </c>
      <c r="G45" s="48"/>
      <c r="H45" s="49"/>
      <c r="I45" s="63"/>
      <c r="J45" s="50"/>
    </row>
    <row r="46" spans="1:10" ht="12.75">
      <c r="A46" s="44" t="s">
        <v>12</v>
      </c>
      <c r="B46" s="45"/>
      <c r="C46" s="45"/>
      <c r="D46" s="45"/>
      <c r="E46" s="46"/>
      <c r="F46" s="61">
        <f>F63</f>
        <v>6.490049324374865</v>
      </c>
      <c r="G46" s="62"/>
      <c r="H46" s="49"/>
      <c r="I46" s="63"/>
      <c r="J46" s="50"/>
    </row>
    <row r="47" spans="1:10" ht="12.75">
      <c r="A47" s="44" t="s">
        <v>11</v>
      </c>
      <c r="B47" s="45"/>
      <c r="C47" s="45"/>
      <c r="D47" s="45"/>
      <c r="E47" s="46"/>
      <c r="F47" s="75">
        <f>SUM(F45:F46)</f>
        <v>33.500049324374864</v>
      </c>
      <c r="G47" s="48"/>
      <c r="H47" s="61"/>
      <c r="I47" s="63"/>
      <c r="J47" s="50"/>
    </row>
    <row r="48" spans="1:13" ht="12.75">
      <c r="A48" s="76" t="s">
        <v>10</v>
      </c>
      <c r="B48" s="77"/>
      <c r="C48" s="77"/>
      <c r="D48" s="77"/>
      <c r="E48" s="77"/>
      <c r="F48" s="77"/>
      <c r="G48" s="77"/>
      <c r="H48" s="77"/>
      <c r="I48" s="77"/>
      <c r="J48" s="48"/>
      <c r="L48" s="25"/>
      <c r="M48" s="16"/>
    </row>
    <row r="49" spans="1:10" ht="12.75">
      <c r="A49" s="43" t="s">
        <v>9</v>
      </c>
      <c r="B49" s="43"/>
      <c r="C49" s="43"/>
      <c r="D49" s="43"/>
      <c r="E49" s="43"/>
      <c r="F49" s="42"/>
      <c r="G49" s="42"/>
      <c r="H49" s="128" t="s">
        <v>8</v>
      </c>
      <c r="I49" s="129"/>
      <c r="J49" s="130"/>
    </row>
    <row r="50" spans="1:10" ht="12.75">
      <c r="A50" s="43" t="s">
        <v>7</v>
      </c>
      <c r="B50" s="43"/>
      <c r="C50" s="43"/>
      <c r="D50" s="43"/>
      <c r="E50" s="43"/>
      <c r="F50" s="42"/>
      <c r="G50" s="42"/>
      <c r="H50" s="131"/>
      <c r="I50" s="132"/>
      <c r="J50" s="133"/>
    </row>
    <row r="51" spans="1:12" ht="12.75">
      <c r="A51" s="43" t="s">
        <v>6</v>
      </c>
      <c r="B51" s="43"/>
      <c r="C51" s="43"/>
      <c r="D51" s="43"/>
      <c r="E51" s="43"/>
      <c r="F51" s="42"/>
      <c r="G51" s="42"/>
      <c r="H51" s="131"/>
      <c r="I51" s="132"/>
      <c r="J51" s="133"/>
      <c r="L51" s="15"/>
    </row>
    <row r="52" spans="1:10" ht="12.75">
      <c r="A52" s="43" t="s">
        <v>3</v>
      </c>
      <c r="B52" s="43"/>
      <c r="C52" s="43"/>
      <c r="D52" s="43"/>
      <c r="E52" s="43"/>
      <c r="F52" s="42"/>
      <c r="G52" s="42"/>
      <c r="H52" s="131"/>
      <c r="I52" s="132"/>
      <c r="J52" s="133"/>
    </row>
    <row r="53" spans="1:10" ht="12.75">
      <c r="A53" s="43" t="s">
        <v>1</v>
      </c>
      <c r="B53" s="43"/>
      <c r="C53" s="43"/>
      <c r="D53" s="43"/>
      <c r="E53" s="43"/>
      <c r="F53" s="42"/>
      <c r="G53" s="42"/>
      <c r="H53" s="131"/>
      <c r="I53" s="132"/>
      <c r="J53" s="133"/>
    </row>
    <row r="54" spans="1:10" ht="12.75">
      <c r="A54" s="51" t="s">
        <v>82</v>
      </c>
      <c r="B54" s="57"/>
      <c r="C54" s="57"/>
      <c r="D54" s="57"/>
      <c r="E54" s="58"/>
      <c r="F54" s="59"/>
      <c r="G54" s="60"/>
      <c r="H54" s="131"/>
      <c r="I54" s="132"/>
      <c r="J54" s="133"/>
    </row>
    <row r="55" spans="1:10" ht="12.75">
      <c r="A55" s="43" t="s">
        <v>0</v>
      </c>
      <c r="B55" s="43"/>
      <c r="C55" s="43"/>
      <c r="D55" s="43"/>
      <c r="E55" s="43"/>
      <c r="F55" s="42"/>
      <c r="G55" s="42"/>
      <c r="H55" s="131"/>
      <c r="I55" s="132"/>
      <c r="J55" s="133"/>
    </row>
    <row r="56" spans="1:10" ht="12.75">
      <c r="A56" s="51" t="s">
        <v>5</v>
      </c>
      <c r="B56" s="52"/>
      <c r="C56" s="52"/>
      <c r="D56" s="52"/>
      <c r="E56" s="53"/>
      <c r="F56" s="59"/>
      <c r="G56" s="60"/>
      <c r="H56" s="131"/>
      <c r="I56" s="132"/>
      <c r="J56" s="133"/>
    </row>
    <row r="57" spans="1:10" ht="12.75">
      <c r="A57" s="51" t="s">
        <v>4</v>
      </c>
      <c r="B57" s="52"/>
      <c r="C57" s="52"/>
      <c r="D57" s="52"/>
      <c r="E57" s="53"/>
      <c r="F57" s="59"/>
      <c r="G57" s="60"/>
      <c r="H57" s="131"/>
      <c r="I57" s="132"/>
      <c r="J57" s="133"/>
    </row>
    <row r="58" spans="1:10" ht="12.75">
      <c r="A58" s="51" t="s">
        <v>2</v>
      </c>
      <c r="B58" s="52"/>
      <c r="C58" s="52"/>
      <c r="D58" s="52"/>
      <c r="E58" s="53"/>
      <c r="F58" s="59"/>
      <c r="G58" s="60"/>
      <c r="H58" s="131"/>
      <c r="I58" s="132"/>
      <c r="J58" s="133"/>
    </row>
    <row r="59" spans="1:10" ht="12.75">
      <c r="A59" s="51" t="s">
        <v>49</v>
      </c>
      <c r="B59" s="52"/>
      <c r="C59" s="52"/>
      <c r="D59" s="52"/>
      <c r="E59" s="53"/>
      <c r="F59" s="59"/>
      <c r="G59" s="60"/>
      <c r="H59" s="131"/>
      <c r="I59" s="132"/>
      <c r="J59" s="133"/>
    </row>
    <row r="60" spans="1:10" ht="23.25" customHeight="1">
      <c r="A60" s="37" t="s">
        <v>83</v>
      </c>
      <c r="B60" s="69"/>
      <c r="C60" s="69"/>
      <c r="D60" s="69"/>
      <c r="E60" s="70"/>
      <c r="F60" s="59"/>
      <c r="G60" s="60"/>
      <c r="H60" s="131"/>
      <c r="I60" s="132"/>
      <c r="J60" s="133"/>
    </row>
    <row r="61" spans="1:10" ht="12.75">
      <c r="A61" s="51" t="s">
        <v>47</v>
      </c>
      <c r="B61" s="52"/>
      <c r="C61" s="52"/>
      <c r="D61" s="52"/>
      <c r="E61" s="53"/>
      <c r="F61" s="72"/>
      <c r="G61" s="72"/>
      <c r="H61" s="131"/>
      <c r="I61" s="132"/>
      <c r="J61" s="133"/>
    </row>
    <row r="62" spans="1:10" ht="12.75">
      <c r="A62" s="71" t="s">
        <v>48</v>
      </c>
      <c r="B62" s="71"/>
      <c r="C62" s="71"/>
      <c r="D62" s="71"/>
      <c r="E62" s="71"/>
      <c r="F62" s="73">
        <v>590000</v>
      </c>
      <c r="G62" s="74"/>
      <c r="H62" s="134"/>
      <c r="I62" s="135"/>
      <c r="J62" s="136"/>
    </row>
    <row r="63" spans="1:10" ht="12.75">
      <c r="A63" s="44" t="s">
        <v>84</v>
      </c>
      <c r="B63" s="45"/>
      <c r="C63" s="45"/>
      <c r="D63" s="45"/>
      <c r="E63" s="46"/>
      <c r="F63" s="68">
        <f>F62/12/F8</f>
        <v>6.490049324374865</v>
      </c>
      <c r="G63" s="68"/>
      <c r="H63" s="127"/>
      <c r="I63" s="127"/>
      <c r="J63" s="127"/>
    </row>
  </sheetData>
  <sheetProtection/>
  <mergeCells count="132">
    <mergeCell ref="A38:E38"/>
    <mergeCell ref="F38:G38"/>
    <mergeCell ref="H38:J38"/>
    <mergeCell ref="F23:G24"/>
    <mergeCell ref="F25:G27"/>
    <mergeCell ref="F28:G30"/>
    <mergeCell ref="A31:E31"/>
    <mergeCell ref="F31:G31"/>
    <mergeCell ref="H31:J31"/>
    <mergeCell ref="A28:E30"/>
    <mergeCell ref="A2:J2"/>
    <mergeCell ref="A3:J3"/>
    <mergeCell ref="A4:J4"/>
    <mergeCell ref="A5:E6"/>
    <mergeCell ref="F5:G6"/>
    <mergeCell ref="H5:J6"/>
    <mergeCell ref="H12:J12"/>
    <mergeCell ref="A7:E7"/>
    <mergeCell ref="F7:G7"/>
    <mergeCell ref="H7:J7"/>
    <mergeCell ref="A8:E8"/>
    <mergeCell ref="F8:G8"/>
    <mergeCell ref="H8:J8"/>
    <mergeCell ref="A17:E17"/>
    <mergeCell ref="H17:J17"/>
    <mergeCell ref="A9:E9"/>
    <mergeCell ref="F9:G12"/>
    <mergeCell ref="H9:J9"/>
    <mergeCell ref="A10:E10"/>
    <mergeCell ref="H10:J10"/>
    <mergeCell ref="A11:E11"/>
    <mergeCell ref="H11:J11"/>
    <mergeCell ref="A12:E12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23:E24"/>
    <mergeCell ref="H23:J24"/>
    <mergeCell ref="A25:E27"/>
    <mergeCell ref="H25:J27"/>
    <mergeCell ref="A18:E18"/>
    <mergeCell ref="F18:G21"/>
    <mergeCell ref="H18:J18"/>
    <mergeCell ref="A19:E19"/>
    <mergeCell ref="H19:J19"/>
    <mergeCell ref="A20:E20"/>
    <mergeCell ref="H28:J30"/>
    <mergeCell ref="F22:G22"/>
    <mergeCell ref="A32:E32"/>
    <mergeCell ref="F32:G32"/>
    <mergeCell ref="H32:J32"/>
    <mergeCell ref="A33:E33"/>
    <mergeCell ref="F33:G33"/>
    <mergeCell ref="H33:J33"/>
    <mergeCell ref="A22:E22"/>
    <mergeCell ref="H22:J22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A37:E37"/>
    <mergeCell ref="F37:G37"/>
    <mergeCell ref="H37:J37"/>
    <mergeCell ref="F39:G41"/>
    <mergeCell ref="H39:J39"/>
    <mergeCell ref="H40:J40"/>
    <mergeCell ref="H41:J41"/>
    <mergeCell ref="A42:E42"/>
    <mergeCell ref="F42:G42"/>
    <mergeCell ref="H42:J42"/>
    <mergeCell ref="A39:E39"/>
    <mergeCell ref="A40:E40"/>
    <mergeCell ref="A41:E41"/>
    <mergeCell ref="F43:G43"/>
    <mergeCell ref="H43:J43"/>
    <mergeCell ref="A44:E44"/>
    <mergeCell ref="F44:G44"/>
    <mergeCell ref="H44:J44"/>
    <mergeCell ref="A45:E45"/>
    <mergeCell ref="F45:G45"/>
    <mergeCell ref="H45:J45"/>
    <mergeCell ref="A52:E52"/>
    <mergeCell ref="F52:G52"/>
    <mergeCell ref="A46:E46"/>
    <mergeCell ref="F46:G46"/>
    <mergeCell ref="H46:J46"/>
    <mergeCell ref="A47:E47"/>
    <mergeCell ref="F47:G47"/>
    <mergeCell ref="H47:J47"/>
    <mergeCell ref="A56:E56"/>
    <mergeCell ref="F56:G56"/>
    <mergeCell ref="A48:J48"/>
    <mergeCell ref="A49:E49"/>
    <mergeCell ref="F49:G49"/>
    <mergeCell ref="H49:J62"/>
    <mergeCell ref="A50:E50"/>
    <mergeCell ref="F50:G50"/>
    <mergeCell ref="A51:E51"/>
    <mergeCell ref="F51:G51"/>
    <mergeCell ref="A53:E53"/>
    <mergeCell ref="F53:G53"/>
    <mergeCell ref="A54:E54"/>
    <mergeCell ref="F54:G54"/>
    <mergeCell ref="A55:E55"/>
    <mergeCell ref="F55:G55"/>
    <mergeCell ref="A57:E57"/>
    <mergeCell ref="F57:G57"/>
    <mergeCell ref="A58:E58"/>
    <mergeCell ref="F58:G58"/>
    <mergeCell ref="A60:E60"/>
    <mergeCell ref="F60:G60"/>
    <mergeCell ref="A59:E59"/>
    <mergeCell ref="F59:G59"/>
    <mergeCell ref="H63:J63"/>
    <mergeCell ref="A61:E61"/>
    <mergeCell ref="F61:G61"/>
    <mergeCell ref="A62:E62"/>
    <mergeCell ref="F62:G62"/>
    <mergeCell ref="A63:E63"/>
    <mergeCell ref="F63:G6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L62"/>
  <sheetViews>
    <sheetView zoomScalePageLayoutView="0" workbookViewId="0" topLeftCell="A4">
      <selection activeCell="L46" sqref="L46:L49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4.57421875" style="0" customWidth="1"/>
    <col min="7" max="7" width="6.8515625" style="0" customWidth="1"/>
    <col min="12" max="12" width="12.8515625" style="0" bestFit="1" customWidth="1"/>
  </cols>
  <sheetData>
    <row r="1" spans="1:10" ht="12.75">
      <c r="A1" s="115"/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 t="s">
        <v>90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15" t="s">
        <v>134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2.75">
      <c r="A5" s="117" t="s">
        <v>44</v>
      </c>
      <c r="B5" s="118"/>
      <c r="C5" s="118"/>
      <c r="D5" s="118"/>
      <c r="E5" s="119"/>
      <c r="F5" s="123" t="s">
        <v>43</v>
      </c>
      <c r="G5" s="124"/>
      <c r="H5" s="117" t="s">
        <v>42</v>
      </c>
      <c r="I5" s="118"/>
      <c r="J5" s="119"/>
    </row>
    <row r="6" spans="1:10" ht="12.75">
      <c r="A6" s="120"/>
      <c r="B6" s="121"/>
      <c r="C6" s="121"/>
      <c r="D6" s="121"/>
      <c r="E6" s="122"/>
      <c r="F6" s="125"/>
      <c r="G6" s="126"/>
      <c r="H6" s="120"/>
      <c r="I6" s="121"/>
      <c r="J6" s="122"/>
    </row>
    <row r="7" spans="1:10" ht="12.75">
      <c r="A7" s="105"/>
      <c r="B7" s="105"/>
      <c r="C7" s="105"/>
      <c r="D7" s="105"/>
      <c r="E7" s="106"/>
      <c r="F7" s="109"/>
      <c r="G7" s="110"/>
      <c r="H7" s="111"/>
      <c r="I7" s="112"/>
      <c r="J7" s="113"/>
    </row>
    <row r="8" spans="1:10" ht="12.75">
      <c r="A8" s="105" t="s">
        <v>87</v>
      </c>
      <c r="B8" s="105"/>
      <c r="C8" s="105"/>
      <c r="D8" s="105"/>
      <c r="E8" s="106"/>
      <c r="F8" s="109">
        <v>5635.6</v>
      </c>
      <c r="G8" s="114"/>
      <c r="H8" s="111"/>
      <c r="I8" s="112"/>
      <c r="J8" s="113"/>
    </row>
    <row r="9" spans="1:10" ht="12.75">
      <c r="A9" s="107" t="s">
        <v>41</v>
      </c>
      <c r="B9" s="107"/>
      <c r="C9" s="107"/>
      <c r="D9" s="107"/>
      <c r="E9" s="107"/>
      <c r="F9" s="138">
        <v>3.02</v>
      </c>
      <c r="G9" s="139"/>
      <c r="H9" s="49"/>
      <c r="I9" s="63"/>
      <c r="J9" s="50"/>
    </row>
    <row r="10" spans="1:10" ht="12.75">
      <c r="A10" s="108" t="s">
        <v>40</v>
      </c>
      <c r="B10" s="38"/>
      <c r="C10" s="38"/>
      <c r="D10" s="38"/>
      <c r="E10" s="38"/>
      <c r="F10" s="140"/>
      <c r="G10" s="141"/>
      <c r="H10" s="54" t="s">
        <v>80</v>
      </c>
      <c r="I10" s="55"/>
      <c r="J10" s="56"/>
    </row>
    <row r="11" spans="1:10" ht="12.75">
      <c r="A11" s="100" t="s">
        <v>39</v>
      </c>
      <c r="B11" s="57"/>
      <c r="C11" s="57"/>
      <c r="D11" s="57"/>
      <c r="E11" s="57"/>
      <c r="F11" s="140"/>
      <c r="G11" s="141"/>
      <c r="H11" s="49" t="s">
        <v>38</v>
      </c>
      <c r="I11" s="63"/>
      <c r="J11" s="50"/>
    </row>
    <row r="12" spans="1:10" ht="12.75">
      <c r="A12" s="100" t="s">
        <v>37</v>
      </c>
      <c r="B12" s="57"/>
      <c r="C12" s="57"/>
      <c r="D12" s="57"/>
      <c r="E12" s="57"/>
      <c r="F12" s="142"/>
      <c r="G12" s="143"/>
      <c r="H12" s="54" t="s">
        <v>81</v>
      </c>
      <c r="I12" s="55"/>
      <c r="J12" s="56"/>
    </row>
    <row r="13" spans="1:10" ht="12.75">
      <c r="A13" s="44" t="s">
        <v>35</v>
      </c>
      <c r="B13" s="45"/>
      <c r="C13" s="45"/>
      <c r="D13" s="45"/>
      <c r="E13" s="46"/>
      <c r="F13" s="138">
        <v>3.25</v>
      </c>
      <c r="G13" s="139"/>
      <c r="H13" s="49"/>
      <c r="I13" s="63"/>
      <c r="J13" s="50"/>
    </row>
    <row r="14" spans="1:10" ht="12.75">
      <c r="A14" s="87" t="s">
        <v>34</v>
      </c>
      <c r="B14" s="29"/>
      <c r="C14" s="29"/>
      <c r="D14" s="29"/>
      <c r="E14" s="30"/>
      <c r="F14" s="140"/>
      <c r="G14" s="141"/>
      <c r="H14" s="88" t="s">
        <v>33</v>
      </c>
      <c r="I14" s="89"/>
      <c r="J14" s="90"/>
    </row>
    <row r="15" spans="1:10" ht="12.75">
      <c r="A15" s="34"/>
      <c r="B15" s="35"/>
      <c r="C15" s="35"/>
      <c r="D15" s="35"/>
      <c r="E15" s="36"/>
      <c r="F15" s="140"/>
      <c r="G15" s="141"/>
      <c r="H15" s="91"/>
      <c r="I15" s="92"/>
      <c r="J15" s="93"/>
    </row>
    <row r="16" spans="1:10" ht="12.75">
      <c r="A16" s="100" t="s">
        <v>32</v>
      </c>
      <c r="B16" s="57"/>
      <c r="C16" s="57"/>
      <c r="D16" s="57"/>
      <c r="E16" s="58"/>
      <c r="F16" s="140"/>
      <c r="G16" s="141"/>
      <c r="H16" s="49" t="s">
        <v>31</v>
      </c>
      <c r="I16" s="63"/>
      <c r="J16" s="50"/>
    </row>
    <row r="17" spans="1:10" ht="12.75">
      <c r="A17" s="100" t="s">
        <v>30</v>
      </c>
      <c r="B17" s="57"/>
      <c r="C17" s="57"/>
      <c r="D17" s="57"/>
      <c r="E17" s="58"/>
      <c r="F17" s="142"/>
      <c r="G17" s="143"/>
      <c r="H17" s="49" t="s">
        <v>29</v>
      </c>
      <c r="I17" s="63"/>
      <c r="J17" s="50"/>
    </row>
    <row r="18" spans="1:10" ht="12.75">
      <c r="A18" s="97" t="s">
        <v>28</v>
      </c>
      <c r="B18" s="98"/>
      <c r="C18" s="98"/>
      <c r="D18" s="98"/>
      <c r="E18" s="99"/>
      <c r="F18" s="138">
        <v>0.46</v>
      </c>
      <c r="G18" s="139"/>
      <c r="H18" s="63"/>
      <c r="I18" s="63"/>
      <c r="J18" s="50"/>
    </row>
    <row r="19" spans="1:10" ht="12.75">
      <c r="A19" s="100" t="s">
        <v>27</v>
      </c>
      <c r="B19" s="57"/>
      <c r="C19" s="57"/>
      <c r="D19" s="57"/>
      <c r="E19" s="58"/>
      <c r="F19" s="140"/>
      <c r="G19" s="141"/>
      <c r="H19" s="63"/>
      <c r="I19" s="63"/>
      <c r="J19" s="50"/>
    </row>
    <row r="20" spans="1:10" ht="12.75">
      <c r="A20" s="101" t="s">
        <v>26</v>
      </c>
      <c r="B20" s="102"/>
      <c r="C20" s="102"/>
      <c r="D20" s="102"/>
      <c r="E20" s="103"/>
      <c r="F20" s="140"/>
      <c r="G20" s="141"/>
      <c r="H20" s="63" t="s">
        <v>96</v>
      </c>
      <c r="I20" s="63"/>
      <c r="J20" s="50"/>
    </row>
    <row r="21" spans="1:10" ht="12.75">
      <c r="A21" s="100" t="s">
        <v>24</v>
      </c>
      <c r="B21" s="57"/>
      <c r="C21" s="57"/>
      <c r="D21" s="57"/>
      <c r="E21" s="58"/>
      <c r="F21" s="140"/>
      <c r="G21" s="141"/>
      <c r="H21" s="88"/>
      <c r="I21" s="89"/>
      <c r="J21" s="90"/>
    </row>
    <row r="22" spans="1:10" ht="12.75">
      <c r="A22" s="44" t="s">
        <v>91</v>
      </c>
      <c r="B22" s="45"/>
      <c r="C22" s="45"/>
      <c r="D22" s="45"/>
      <c r="E22" s="46"/>
      <c r="F22" s="40">
        <f>F23+F25+F28+F31</f>
        <v>8.35</v>
      </c>
      <c r="G22" s="41"/>
      <c r="H22" s="49"/>
      <c r="I22" s="63"/>
      <c r="J22" s="50"/>
    </row>
    <row r="23" spans="1:10" ht="12.75">
      <c r="A23" s="87" t="s">
        <v>22</v>
      </c>
      <c r="B23" s="29"/>
      <c r="C23" s="29"/>
      <c r="D23" s="29"/>
      <c r="E23" s="30"/>
      <c r="F23" s="138">
        <v>2.43</v>
      </c>
      <c r="G23" s="139"/>
      <c r="H23" s="88" t="s">
        <v>21</v>
      </c>
      <c r="I23" s="89"/>
      <c r="J23" s="90"/>
    </row>
    <row r="24" spans="1:10" ht="25.5" customHeight="1">
      <c r="A24" s="34"/>
      <c r="B24" s="35"/>
      <c r="C24" s="35"/>
      <c r="D24" s="35"/>
      <c r="E24" s="36"/>
      <c r="F24" s="142"/>
      <c r="G24" s="143"/>
      <c r="H24" s="91"/>
      <c r="I24" s="92"/>
      <c r="J24" s="93"/>
    </row>
    <row r="25" spans="1:10" ht="12.75" customHeight="1">
      <c r="A25" s="87" t="s">
        <v>92</v>
      </c>
      <c r="B25" s="29"/>
      <c r="C25" s="29"/>
      <c r="D25" s="29"/>
      <c r="E25" s="30"/>
      <c r="F25" s="138">
        <v>4.13</v>
      </c>
      <c r="G25" s="139"/>
      <c r="H25" s="88" t="str">
        <f>H23</f>
        <v>Круглосуточно</v>
      </c>
      <c r="I25" s="89"/>
      <c r="J25" s="90"/>
    </row>
    <row r="26" spans="1:10" ht="11.25" customHeight="1">
      <c r="A26" s="31"/>
      <c r="B26" s="32"/>
      <c r="C26" s="32"/>
      <c r="D26" s="32"/>
      <c r="E26" s="33"/>
      <c r="F26" s="142"/>
      <c r="G26" s="143"/>
      <c r="H26" s="94"/>
      <c r="I26" s="95"/>
      <c r="J26" s="96"/>
    </row>
    <row r="27" spans="1:10" ht="12.75" hidden="1">
      <c r="A27" s="34"/>
      <c r="B27" s="35"/>
      <c r="C27" s="35"/>
      <c r="D27" s="35"/>
      <c r="E27" s="36"/>
      <c r="F27" s="17"/>
      <c r="G27" s="18"/>
      <c r="H27" s="91"/>
      <c r="I27" s="92"/>
      <c r="J27" s="93"/>
    </row>
    <row r="28" spans="1:10" ht="12.75">
      <c r="A28" s="87" t="s">
        <v>93</v>
      </c>
      <c r="B28" s="29"/>
      <c r="C28" s="29"/>
      <c r="D28" s="29"/>
      <c r="E28" s="30"/>
      <c r="F28" s="140">
        <v>1.39</v>
      </c>
      <c r="G28" s="141"/>
      <c r="H28" s="88" t="str">
        <f>H25</f>
        <v>Круглосуточно</v>
      </c>
      <c r="I28" s="89"/>
      <c r="J28" s="90"/>
    </row>
    <row r="29" spans="1:10" ht="12" customHeight="1">
      <c r="A29" s="31"/>
      <c r="B29" s="32"/>
      <c r="C29" s="32"/>
      <c r="D29" s="32"/>
      <c r="E29" s="33"/>
      <c r="F29" s="140"/>
      <c r="G29" s="141"/>
      <c r="H29" s="94"/>
      <c r="I29" s="95"/>
      <c r="J29" s="96"/>
    </row>
    <row r="30" spans="1:10" ht="12.75" customHeight="1" hidden="1">
      <c r="A30" s="34"/>
      <c r="B30" s="35"/>
      <c r="C30" s="35"/>
      <c r="D30" s="35"/>
      <c r="E30" s="36"/>
      <c r="F30" s="19"/>
      <c r="G30" s="20"/>
      <c r="H30" s="91"/>
      <c r="I30" s="92"/>
      <c r="J30" s="93"/>
    </row>
    <row r="31" spans="1:10" ht="12.75" customHeight="1">
      <c r="A31" s="108" t="s">
        <v>95</v>
      </c>
      <c r="B31" s="38"/>
      <c r="C31" s="38"/>
      <c r="D31" s="38"/>
      <c r="E31" s="39"/>
      <c r="F31" s="40">
        <v>0.4</v>
      </c>
      <c r="G31" s="41"/>
      <c r="H31" s="54" t="str">
        <f>H28</f>
        <v>Круглосуточно</v>
      </c>
      <c r="I31" s="55"/>
      <c r="J31" s="56"/>
    </row>
    <row r="32" spans="1:10" ht="12.75">
      <c r="A32" s="44" t="s">
        <v>19</v>
      </c>
      <c r="B32" s="45"/>
      <c r="C32" s="45"/>
      <c r="D32" s="45"/>
      <c r="E32" s="46"/>
      <c r="F32" s="78">
        <v>0.05</v>
      </c>
      <c r="G32" s="79"/>
      <c r="H32" s="49" t="s">
        <v>97</v>
      </c>
      <c r="I32" s="63"/>
      <c r="J32" s="50"/>
    </row>
    <row r="33" spans="1:10" ht="12.75">
      <c r="A33" s="44" t="s">
        <v>18</v>
      </c>
      <c r="B33" s="45"/>
      <c r="C33" s="45"/>
      <c r="D33" s="45"/>
      <c r="E33" s="46"/>
      <c r="F33" s="78">
        <v>1.07</v>
      </c>
      <c r="G33" s="79"/>
      <c r="H33" s="49" t="str">
        <f>H32</f>
        <v>Ежемесячно</v>
      </c>
      <c r="I33" s="63"/>
      <c r="J33" s="50"/>
    </row>
    <row r="34" spans="1:10" ht="12.75">
      <c r="A34" s="44" t="s">
        <v>50</v>
      </c>
      <c r="B34" s="45"/>
      <c r="C34" s="45"/>
      <c r="D34" s="45"/>
      <c r="E34" s="46"/>
      <c r="F34" s="40">
        <v>0.13</v>
      </c>
      <c r="G34" s="41"/>
      <c r="H34" s="49" t="s">
        <v>21</v>
      </c>
      <c r="I34" s="63"/>
      <c r="J34" s="50"/>
    </row>
    <row r="35" spans="1:10" ht="12.75">
      <c r="A35" s="82" t="s">
        <v>52</v>
      </c>
      <c r="B35" s="83"/>
      <c r="C35" s="83"/>
      <c r="D35" s="83"/>
      <c r="E35" s="84"/>
      <c r="F35" s="40">
        <v>2.54</v>
      </c>
      <c r="G35" s="41"/>
      <c r="H35" s="49" t="s">
        <v>113</v>
      </c>
      <c r="I35" s="63"/>
      <c r="J35" s="50"/>
    </row>
    <row r="36" spans="1:10" ht="12.75">
      <c r="A36" s="44" t="s">
        <v>59</v>
      </c>
      <c r="B36" s="45"/>
      <c r="C36" s="45"/>
      <c r="D36" s="45"/>
      <c r="E36" s="46"/>
      <c r="F36" s="78">
        <v>3.25</v>
      </c>
      <c r="G36" s="79"/>
      <c r="H36" s="49" t="s">
        <v>17</v>
      </c>
      <c r="I36" s="63"/>
      <c r="J36" s="50"/>
    </row>
    <row r="37" spans="1:10" ht="12.75">
      <c r="A37" s="44" t="s">
        <v>60</v>
      </c>
      <c r="B37" s="45"/>
      <c r="C37" s="45"/>
      <c r="D37" s="45"/>
      <c r="E37" s="46"/>
      <c r="F37" s="78">
        <v>2.97</v>
      </c>
      <c r="G37" s="79"/>
      <c r="H37" s="49"/>
      <c r="I37" s="63"/>
      <c r="J37" s="50"/>
    </row>
    <row r="38" spans="1:10" ht="12.75">
      <c r="A38" s="44" t="s">
        <v>102</v>
      </c>
      <c r="B38" s="45"/>
      <c r="C38" s="45"/>
      <c r="D38" s="45"/>
      <c r="E38" s="46"/>
      <c r="F38" s="78">
        <v>0.82</v>
      </c>
      <c r="G38" s="79"/>
      <c r="H38" s="49"/>
      <c r="I38" s="63"/>
      <c r="J38" s="50"/>
    </row>
    <row r="39" spans="1:10" ht="12.75">
      <c r="A39" s="44" t="s">
        <v>53</v>
      </c>
      <c r="B39" s="45"/>
      <c r="C39" s="45"/>
      <c r="D39" s="45"/>
      <c r="E39" s="46"/>
      <c r="F39" s="138">
        <v>1.48</v>
      </c>
      <c r="G39" s="139"/>
      <c r="H39" s="49"/>
      <c r="I39" s="63"/>
      <c r="J39" s="50"/>
    </row>
    <row r="40" spans="1:10" ht="12.75">
      <c r="A40" s="51" t="s">
        <v>54</v>
      </c>
      <c r="B40" s="52"/>
      <c r="C40" s="52"/>
      <c r="D40" s="52"/>
      <c r="E40" s="53"/>
      <c r="F40" s="140"/>
      <c r="G40" s="141"/>
      <c r="H40" s="49" t="s">
        <v>14</v>
      </c>
      <c r="I40" s="63"/>
      <c r="J40" s="50"/>
    </row>
    <row r="41" spans="1:10" ht="12.75">
      <c r="A41" s="51" t="s">
        <v>55</v>
      </c>
      <c r="B41" s="52"/>
      <c r="C41" s="52"/>
      <c r="D41" s="52"/>
      <c r="E41" s="53"/>
      <c r="F41" s="142"/>
      <c r="G41" s="143"/>
      <c r="H41" s="49" t="s">
        <v>112</v>
      </c>
      <c r="I41" s="63"/>
      <c r="J41" s="50"/>
    </row>
    <row r="42" spans="1:10" ht="12.75">
      <c r="A42" s="44" t="s">
        <v>104</v>
      </c>
      <c r="B42" s="45"/>
      <c r="C42" s="45"/>
      <c r="D42" s="45"/>
      <c r="E42" s="46"/>
      <c r="F42" s="78">
        <v>0.9</v>
      </c>
      <c r="G42" s="79"/>
      <c r="H42" s="49" t="str">
        <f>H33</f>
        <v>Ежемесячно</v>
      </c>
      <c r="I42" s="63"/>
      <c r="J42" s="50"/>
    </row>
    <row r="43" spans="1:10" ht="12.75">
      <c r="A43" s="44" t="s">
        <v>75</v>
      </c>
      <c r="B43" s="45"/>
      <c r="C43" s="45"/>
      <c r="D43" s="45"/>
      <c r="E43" s="46"/>
      <c r="F43" s="49">
        <v>0.25</v>
      </c>
      <c r="G43" s="50"/>
      <c r="H43" s="49" t="str">
        <f>H42</f>
        <v>Ежемесячно</v>
      </c>
      <c r="I43" s="63"/>
      <c r="J43" s="50"/>
    </row>
    <row r="44" spans="1:10" ht="12.75">
      <c r="A44" s="44" t="s">
        <v>13</v>
      </c>
      <c r="B44" s="45"/>
      <c r="C44" s="45"/>
      <c r="D44" s="45"/>
      <c r="E44" s="46"/>
      <c r="F44" s="47">
        <f>F43+F42+F39+F38+F37+F36+F35+F34+F33+F32+F22+F18+F13+F9</f>
        <v>28.540000000000003</v>
      </c>
      <c r="G44" s="48"/>
      <c r="H44" s="49"/>
      <c r="I44" s="63"/>
      <c r="J44" s="50"/>
    </row>
    <row r="45" spans="1:10" ht="12.75">
      <c r="A45" s="44" t="s">
        <v>12</v>
      </c>
      <c r="B45" s="45"/>
      <c r="C45" s="45"/>
      <c r="D45" s="45"/>
      <c r="E45" s="46"/>
      <c r="F45" s="61">
        <f>F62</f>
        <v>4.303002342252821</v>
      </c>
      <c r="G45" s="62"/>
      <c r="H45" s="49"/>
      <c r="I45" s="63"/>
      <c r="J45" s="50"/>
    </row>
    <row r="46" spans="1:10" ht="12.75">
      <c r="A46" s="44" t="s">
        <v>11</v>
      </c>
      <c r="B46" s="45"/>
      <c r="C46" s="45"/>
      <c r="D46" s="45"/>
      <c r="E46" s="46"/>
      <c r="F46" s="75">
        <f>SUM(F44:F45)</f>
        <v>32.843002342252824</v>
      </c>
      <c r="G46" s="48"/>
      <c r="H46" s="61"/>
      <c r="I46" s="63"/>
      <c r="J46" s="50"/>
    </row>
    <row r="47" spans="1:12" ht="12.75">
      <c r="A47" s="76" t="s">
        <v>10</v>
      </c>
      <c r="B47" s="77"/>
      <c r="C47" s="77"/>
      <c r="D47" s="77"/>
      <c r="E47" s="77"/>
      <c r="F47" s="77"/>
      <c r="G47" s="77"/>
      <c r="H47" s="77"/>
      <c r="I47" s="77"/>
      <c r="J47" s="48"/>
      <c r="L47" s="12"/>
    </row>
    <row r="48" spans="1:10" ht="12.75">
      <c r="A48" s="43" t="s">
        <v>9</v>
      </c>
      <c r="B48" s="43"/>
      <c r="C48" s="43"/>
      <c r="D48" s="43"/>
      <c r="E48" s="43"/>
      <c r="F48" s="42"/>
      <c r="G48" s="42"/>
      <c r="H48" s="128" t="s">
        <v>8</v>
      </c>
      <c r="I48" s="129"/>
      <c r="J48" s="130"/>
    </row>
    <row r="49" spans="1:10" ht="12.75">
      <c r="A49" s="43" t="s">
        <v>7</v>
      </c>
      <c r="B49" s="43"/>
      <c r="C49" s="43"/>
      <c r="D49" s="43"/>
      <c r="E49" s="43"/>
      <c r="F49" s="42"/>
      <c r="G49" s="42"/>
      <c r="H49" s="131"/>
      <c r="I49" s="132"/>
      <c r="J49" s="133"/>
    </row>
    <row r="50" spans="1:10" ht="12.75">
      <c r="A50" s="43" t="s">
        <v>6</v>
      </c>
      <c r="B50" s="43"/>
      <c r="C50" s="43"/>
      <c r="D50" s="43"/>
      <c r="E50" s="43"/>
      <c r="F50" s="42"/>
      <c r="G50" s="42"/>
      <c r="H50" s="131"/>
      <c r="I50" s="132"/>
      <c r="J50" s="133"/>
    </row>
    <row r="51" spans="1:10" ht="12.75">
      <c r="A51" s="43" t="s">
        <v>3</v>
      </c>
      <c r="B51" s="43"/>
      <c r="C51" s="43"/>
      <c r="D51" s="43"/>
      <c r="E51" s="43"/>
      <c r="F51" s="42"/>
      <c r="G51" s="42"/>
      <c r="H51" s="131"/>
      <c r="I51" s="132"/>
      <c r="J51" s="133"/>
    </row>
    <row r="52" spans="1:12" ht="12.75">
      <c r="A52" s="43" t="s">
        <v>1</v>
      </c>
      <c r="B52" s="43"/>
      <c r="C52" s="43"/>
      <c r="D52" s="43"/>
      <c r="E52" s="43"/>
      <c r="F52" s="42"/>
      <c r="G52" s="42"/>
      <c r="H52" s="131"/>
      <c r="I52" s="132"/>
      <c r="J52" s="133"/>
      <c r="L52" s="13"/>
    </row>
    <row r="53" spans="1:10" ht="12.75">
      <c r="A53" s="51" t="s">
        <v>82</v>
      </c>
      <c r="B53" s="57"/>
      <c r="C53" s="57"/>
      <c r="D53" s="57"/>
      <c r="E53" s="58"/>
      <c r="F53" s="59"/>
      <c r="G53" s="60"/>
      <c r="H53" s="131"/>
      <c r="I53" s="132"/>
      <c r="J53" s="133"/>
    </row>
    <row r="54" spans="1:10" ht="12.75">
      <c r="A54" s="43" t="s">
        <v>0</v>
      </c>
      <c r="B54" s="43"/>
      <c r="C54" s="43"/>
      <c r="D54" s="43"/>
      <c r="E54" s="43"/>
      <c r="F54" s="42"/>
      <c r="G54" s="42"/>
      <c r="H54" s="131"/>
      <c r="I54" s="132"/>
      <c r="J54" s="133"/>
    </row>
    <row r="55" spans="1:10" ht="12.75">
      <c r="A55" s="51" t="s">
        <v>5</v>
      </c>
      <c r="B55" s="52"/>
      <c r="C55" s="52"/>
      <c r="D55" s="52"/>
      <c r="E55" s="53"/>
      <c r="F55" s="59"/>
      <c r="G55" s="60"/>
      <c r="H55" s="131"/>
      <c r="I55" s="132"/>
      <c r="J55" s="133"/>
    </row>
    <row r="56" spans="1:10" ht="12.75">
      <c r="A56" s="51" t="s">
        <v>4</v>
      </c>
      <c r="B56" s="52"/>
      <c r="C56" s="52"/>
      <c r="D56" s="52"/>
      <c r="E56" s="53"/>
      <c r="F56" s="59"/>
      <c r="G56" s="60"/>
      <c r="H56" s="131"/>
      <c r="I56" s="132"/>
      <c r="J56" s="133"/>
    </row>
    <row r="57" spans="1:10" ht="12.75">
      <c r="A57" s="51" t="s">
        <v>2</v>
      </c>
      <c r="B57" s="52"/>
      <c r="C57" s="52"/>
      <c r="D57" s="52"/>
      <c r="E57" s="53"/>
      <c r="F57" s="59"/>
      <c r="G57" s="60"/>
      <c r="H57" s="131"/>
      <c r="I57" s="132"/>
      <c r="J57" s="133"/>
    </row>
    <row r="58" spans="1:10" ht="12.75">
      <c r="A58" s="51" t="s">
        <v>49</v>
      </c>
      <c r="B58" s="52"/>
      <c r="C58" s="52"/>
      <c r="D58" s="52"/>
      <c r="E58" s="53"/>
      <c r="F58" s="59"/>
      <c r="G58" s="60"/>
      <c r="H58" s="131"/>
      <c r="I58" s="132"/>
      <c r="J58" s="133"/>
    </row>
    <row r="59" spans="1:10" ht="27" customHeight="1">
      <c r="A59" s="37" t="s">
        <v>83</v>
      </c>
      <c r="B59" s="69"/>
      <c r="C59" s="69"/>
      <c r="D59" s="69"/>
      <c r="E59" s="70"/>
      <c r="F59" s="59"/>
      <c r="G59" s="60"/>
      <c r="H59" s="131"/>
      <c r="I59" s="132"/>
      <c r="J59" s="133"/>
    </row>
    <row r="60" spans="1:10" ht="12.75">
      <c r="A60" s="51" t="s">
        <v>47</v>
      </c>
      <c r="B60" s="52"/>
      <c r="C60" s="52"/>
      <c r="D60" s="52"/>
      <c r="E60" s="53"/>
      <c r="F60" s="72"/>
      <c r="G60" s="72"/>
      <c r="H60" s="131"/>
      <c r="I60" s="132"/>
      <c r="J60" s="133"/>
    </row>
    <row r="61" spans="1:10" ht="12.75">
      <c r="A61" s="71" t="s">
        <v>48</v>
      </c>
      <c r="B61" s="71"/>
      <c r="C61" s="71"/>
      <c r="D61" s="71"/>
      <c r="E61" s="71"/>
      <c r="F61" s="73">
        <v>291000</v>
      </c>
      <c r="G61" s="74"/>
      <c r="H61" s="134"/>
      <c r="I61" s="135"/>
      <c r="J61" s="136"/>
    </row>
    <row r="62" spans="1:10" ht="12.75">
      <c r="A62" s="44" t="s">
        <v>84</v>
      </c>
      <c r="B62" s="45"/>
      <c r="C62" s="45"/>
      <c r="D62" s="45"/>
      <c r="E62" s="46"/>
      <c r="F62" s="68">
        <f>F61/12/F8</f>
        <v>4.303002342252821</v>
      </c>
      <c r="G62" s="68"/>
      <c r="H62" s="127"/>
      <c r="I62" s="127"/>
      <c r="J62" s="127"/>
    </row>
  </sheetData>
  <sheetProtection/>
  <mergeCells count="131">
    <mergeCell ref="A31:E31"/>
    <mergeCell ref="F31:G31"/>
    <mergeCell ref="H31:J31"/>
    <mergeCell ref="A39:E39"/>
    <mergeCell ref="A40:E40"/>
    <mergeCell ref="A41:E41"/>
    <mergeCell ref="A38:E38"/>
    <mergeCell ref="F38:G38"/>
    <mergeCell ref="H38:J38"/>
    <mergeCell ref="A32:E32"/>
    <mergeCell ref="H11:J11"/>
    <mergeCell ref="A1:J1"/>
    <mergeCell ref="A4:J4"/>
    <mergeCell ref="A5:E6"/>
    <mergeCell ref="F5:G6"/>
    <mergeCell ref="H5:J6"/>
    <mergeCell ref="A7:E7"/>
    <mergeCell ref="F7:G7"/>
    <mergeCell ref="H7:J7"/>
    <mergeCell ref="A17:E17"/>
    <mergeCell ref="A8:E8"/>
    <mergeCell ref="F8:G8"/>
    <mergeCell ref="H8:J8"/>
    <mergeCell ref="A9:E9"/>
    <mergeCell ref="F9:G12"/>
    <mergeCell ref="H9:J9"/>
    <mergeCell ref="A10:E10"/>
    <mergeCell ref="H10:J10"/>
    <mergeCell ref="A11:E11"/>
    <mergeCell ref="H21:J21"/>
    <mergeCell ref="A12:E12"/>
    <mergeCell ref="H12:J12"/>
    <mergeCell ref="A13:E13"/>
    <mergeCell ref="F13:G17"/>
    <mergeCell ref="H13:J13"/>
    <mergeCell ref="A14:E15"/>
    <mergeCell ref="H14:J15"/>
    <mergeCell ref="A16:E16"/>
    <mergeCell ref="H16:J16"/>
    <mergeCell ref="H28:J30"/>
    <mergeCell ref="H17:J17"/>
    <mergeCell ref="A18:E18"/>
    <mergeCell ref="F18:G21"/>
    <mergeCell ref="H18:J18"/>
    <mergeCell ref="A19:E19"/>
    <mergeCell ref="H19:J19"/>
    <mergeCell ref="A20:E20"/>
    <mergeCell ref="H20:J20"/>
    <mergeCell ref="A21:E21"/>
    <mergeCell ref="A22:E22"/>
    <mergeCell ref="H22:J22"/>
    <mergeCell ref="A23:E24"/>
    <mergeCell ref="H23:J24"/>
    <mergeCell ref="A25:E27"/>
    <mergeCell ref="H25:J27"/>
    <mergeCell ref="F32:G32"/>
    <mergeCell ref="H32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A37:E37"/>
    <mergeCell ref="F37:G37"/>
    <mergeCell ref="H37:J37"/>
    <mergeCell ref="F39:G41"/>
    <mergeCell ref="H39:J39"/>
    <mergeCell ref="H40:J40"/>
    <mergeCell ref="H41:J41"/>
    <mergeCell ref="A42:E42"/>
    <mergeCell ref="F42:G42"/>
    <mergeCell ref="H42:J42"/>
    <mergeCell ref="A43:E43"/>
    <mergeCell ref="F43:G43"/>
    <mergeCell ref="H43:J43"/>
    <mergeCell ref="A44:E44"/>
    <mergeCell ref="F44:G44"/>
    <mergeCell ref="H44:J44"/>
    <mergeCell ref="A45:E45"/>
    <mergeCell ref="F45:G45"/>
    <mergeCell ref="H45:J45"/>
    <mergeCell ref="A46:E46"/>
    <mergeCell ref="F46:G46"/>
    <mergeCell ref="H46:J46"/>
    <mergeCell ref="A47:J47"/>
    <mergeCell ref="A48:E48"/>
    <mergeCell ref="F48:G48"/>
    <mergeCell ref="H48:J61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61:E61"/>
    <mergeCell ref="F61:G61"/>
    <mergeCell ref="A62:E62"/>
    <mergeCell ref="F62:G62"/>
    <mergeCell ref="A57:E57"/>
    <mergeCell ref="F57:G57"/>
    <mergeCell ref="A58:E58"/>
    <mergeCell ref="F58:G58"/>
    <mergeCell ref="A59:E59"/>
    <mergeCell ref="F59:G59"/>
    <mergeCell ref="H62:J62"/>
    <mergeCell ref="A2:J2"/>
    <mergeCell ref="A3:J3"/>
    <mergeCell ref="F22:G22"/>
    <mergeCell ref="F23:G24"/>
    <mergeCell ref="F25:G26"/>
    <mergeCell ref="A28:E30"/>
    <mergeCell ref="F28:G29"/>
    <mergeCell ref="A60:E60"/>
    <mergeCell ref="F60:G60"/>
  </mergeCells>
  <printOptions/>
  <pageMargins left="0.75" right="0.75" top="1" bottom="1" header="0.5" footer="0.5"/>
  <pageSetup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2:M52"/>
  <sheetViews>
    <sheetView zoomScalePageLayoutView="0" workbookViewId="0" topLeftCell="A1">
      <selection activeCell="K38" sqref="K38:N47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3" max="13" width="10.28125" style="0" bestFit="1" customWidth="1"/>
  </cols>
  <sheetData>
    <row r="2" spans="1:10" ht="12.75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 t="s">
        <v>127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117" t="s">
        <v>44</v>
      </c>
      <c r="B5" s="118"/>
      <c r="C5" s="118"/>
      <c r="D5" s="118"/>
      <c r="E5" s="119"/>
      <c r="F5" s="123" t="s">
        <v>43</v>
      </c>
      <c r="G5" s="124"/>
      <c r="H5" s="117" t="s">
        <v>42</v>
      </c>
      <c r="I5" s="118"/>
      <c r="J5" s="119"/>
    </row>
    <row r="6" spans="1:10" ht="12.75">
      <c r="A6" s="120"/>
      <c r="B6" s="121"/>
      <c r="C6" s="121"/>
      <c r="D6" s="121"/>
      <c r="E6" s="122"/>
      <c r="F6" s="125"/>
      <c r="G6" s="126"/>
      <c r="H6" s="120"/>
      <c r="I6" s="121"/>
      <c r="J6" s="122"/>
    </row>
    <row r="7" spans="1:10" ht="12.75">
      <c r="A7" s="105"/>
      <c r="B7" s="105"/>
      <c r="C7" s="105"/>
      <c r="D7" s="105"/>
      <c r="E7" s="106"/>
      <c r="F7" s="109"/>
      <c r="G7" s="110"/>
      <c r="H7" s="111"/>
      <c r="I7" s="112"/>
      <c r="J7" s="113"/>
    </row>
    <row r="8" spans="1:10" ht="12.75">
      <c r="A8" s="105" t="s">
        <v>87</v>
      </c>
      <c r="B8" s="105"/>
      <c r="C8" s="105"/>
      <c r="D8" s="105"/>
      <c r="E8" s="106"/>
      <c r="F8" s="109">
        <v>5156</v>
      </c>
      <c r="G8" s="114"/>
      <c r="H8" s="111"/>
      <c r="I8" s="112"/>
      <c r="J8" s="113"/>
    </row>
    <row r="9" spans="1:10" ht="12.75">
      <c r="A9" s="107" t="s">
        <v>41</v>
      </c>
      <c r="B9" s="107"/>
      <c r="C9" s="107"/>
      <c r="D9" s="107"/>
      <c r="E9" s="107"/>
      <c r="F9" s="138">
        <v>2</v>
      </c>
      <c r="G9" s="139"/>
      <c r="H9" s="49"/>
      <c r="I9" s="63"/>
      <c r="J9" s="50"/>
    </row>
    <row r="10" spans="1:10" ht="12.75">
      <c r="A10" s="108" t="s">
        <v>40</v>
      </c>
      <c r="B10" s="38"/>
      <c r="C10" s="38"/>
      <c r="D10" s="38"/>
      <c r="E10" s="38"/>
      <c r="F10" s="140"/>
      <c r="G10" s="141"/>
      <c r="H10" s="54" t="s">
        <v>78</v>
      </c>
      <c r="I10" s="55"/>
      <c r="J10" s="56"/>
    </row>
    <row r="11" spans="1:10" ht="12.75">
      <c r="A11" s="100" t="s">
        <v>39</v>
      </c>
      <c r="B11" s="57"/>
      <c r="C11" s="57"/>
      <c r="D11" s="57"/>
      <c r="E11" s="57"/>
      <c r="F11" s="140"/>
      <c r="G11" s="141"/>
      <c r="H11" s="49" t="s">
        <v>38</v>
      </c>
      <c r="I11" s="63"/>
      <c r="J11" s="50"/>
    </row>
    <row r="12" spans="1:10" ht="12.75">
      <c r="A12" s="44" t="s">
        <v>35</v>
      </c>
      <c r="B12" s="45"/>
      <c r="C12" s="45"/>
      <c r="D12" s="45"/>
      <c r="E12" s="46"/>
      <c r="F12" s="88">
        <v>2.1</v>
      </c>
      <c r="G12" s="90"/>
      <c r="H12" s="49"/>
      <c r="I12" s="63"/>
      <c r="J12" s="50"/>
    </row>
    <row r="13" spans="1:12" ht="12.75">
      <c r="A13" s="87" t="s">
        <v>34</v>
      </c>
      <c r="B13" s="29"/>
      <c r="C13" s="29"/>
      <c r="D13" s="29"/>
      <c r="E13" s="30"/>
      <c r="F13" s="94"/>
      <c r="G13" s="96"/>
      <c r="H13" s="88" t="s">
        <v>33</v>
      </c>
      <c r="I13" s="89"/>
      <c r="J13" s="90"/>
      <c r="L13" s="11"/>
    </row>
    <row r="14" spans="1:10" ht="12.75">
      <c r="A14" s="34"/>
      <c r="B14" s="35"/>
      <c r="C14" s="35"/>
      <c r="D14" s="35"/>
      <c r="E14" s="36"/>
      <c r="F14" s="94"/>
      <c r="G14" s="96"/>
      <c r="H14" s="91"/>
      <c r="I14" s="92"/>
      <c r="J14" s="93"/>
    </row>
    <row r="15" spans="1:10" ht="12.75">
      <c r="A15" s="100" t="s">
        <v>32</v>
      </c>
      <c r="B15" s="57"/>
      <c r="C15" s="57"/>
      <c r="D15" s="57"/>
      <c r="E15" s="58"/>
      <c r="F15" s="94"/>
      <c r="G15" s="96"/>
      <c r="H15" s="49" t="s">
        <v>31</v>
      </c>
      <c r="I15" s="63"/>
      <c r="J15" s="50"/>
    </row>
    <row r="16" spans="1:10" ht="12.75">
      <c r="A16" s="100" t="s">
        <v>30</v>
      </c>
      <c r="B16" s="57"/>
      <c r="C16" s="57"/>
      <c r="D16" s="57"/>
      <c r="E16" s="58"/>
      <c r="F16" s="91"/>
      <c r="G16" s="93"/>
      <c r="H16" s="49" t="s">
        <v>29</v>
      </c>
      <c r="I16" s="63"/>
      <c r="J16" s="50"/>
    </row>
    <row r="17" spans="1:10" ht="12.75">
      <c r="A17" s="97" t="s">
        <v>28</v>
      </c>
      <c r="B17" s="98"/>
      <c r="C17" s="98"/>
      <c r="D17" s="98"/>
      <c r="E17" s="99"/>
      <c r="F17" s="88">
        <v>0.46</v>
      </c>
      <c r="G17" s="90"/>
      <c r="H17" s="63"/>
      <c r="I17" s="63"/>
      <c r="J17" s="50"/>
    </row>
    <row r="18" spans="1:10" ht="12.75">
      <c r="A18" s="100" t="s">
        <v>27</v>
      </c>
      <c r="B18" s="57"/>
      <c r="C18" s="57"/>
      <c r="D18" s="57"/>
      <c r="E18" s="58"/>
      <c r="F18" s="94"/>
      <c r="G18" s="96"/>
      <c r="H18" s="63"/>
      <c r="I18" s="63"/>
      <c r="J18" s="50"/>
    </row>
    <row r="19" spans="1:10" ht="12.75">
      <c r="A19" s="101" t="s">
        <v>26</v>
      </c>
      <c r="B19" s="102"/>
      <c r="C19" s="102"/>
      <c r="D19" s="102"/>
      <c r="E19" s="103"/>
      <c r="F19" s="94"/>
      <c r="G19" s="96"/>
      <c r="H19" s="63" t="s">
        <v>96</v>
      </c>
      <c r="I19" s="63"/>
      <c r="J19" s="50"/>
    </row>
    <row r="20" spans="1:10" ht="12.75">
      <c r="A20" s="100" t="s">
        <v>24</v>
      </c>
      <c r="B20" s="57"/>
      <c r="C20" s="57"/>
      <c r="D20" s="57"/>
      <c r="E20" s="58"/>
      <c r="F20" s="94"/>
      <c r="G20" s="96"/>
      <c r="H20" s="88"/>
      <c r="I20" s="89"/>
      <c r="J20" s="90"/>
    </row>
    <row r="21" spans="1:10" ht="12.75">
      <c r="A21" s="44" t="s">
        <v>23</v>
      </c>
      <c r="B21" s="45"/>
      <c r="C21" s="45"/>
      <c r="D21" s="45"/>
      <c r="E21" s="46"/>
      <c r="F21" s="27">
        <f>F22+F24+F27+F30</f>
        <v>8.35</v>
      </c>
      <c r="G21" s="27"/>
      <c r="H21" s="49"/>
      <c r="I21" s="63"/>
      <c r="J21" s="50"/>
    </row>
    <row r="22" spans="1:10" ht="12.75">
      <c r="A22" s="87" t="s">
        <v>22</v>
      </c>
      <c r="B22" s="29"/>
      <c r="C22" s="29"/>
      <c r="D22" s="29"/>
      <c r="E22" s="30"/>
      <c r="F22" s="27">
        <v>2.43</v>
      </c>
      <c r="G22" s="27"/>
      <c r="H22" s="88" t="s">
        <v>21</v>
      </c>
      <c r="I22" s="89"/>
      <c r="J22" s="90"/>
    </row>
    <row r="23" spans="1:10" ht="25.5" customHeight="1">
      <c r="A23" s="34"/>
      <c r="B23" s="35"/>
      <c r="C23" s="35"/>
      <c r="D23" s="35"/>
      <c r="E23" s="36"/>
      <c r="F23" s="27"/>
      <c r="G23" s="27"/>
      <c r="H23" s="91"/>
      <c r="I23" s="92"/>
      <c r="J23" s="93"/>
    </row>
    <row r="24" spans="1:10" ht="12.75" customHeight="1">
      <c r="A24" s="28" t="s">
        <v>103</v>
      </c>
      <c r="B24" s="29"/>
      <c r="C24" s="29"/>
      <c r="D24" s="29"/>
      <c r="E24" s="30"/>
      <c r="F24" s="27">
        <v>4.13</v>
      </c>
      <c r="G24" s="27"/>
      <c r="H24" s="88" t="str">
        <f>H22</f>
        <v>Круглосуточно</v>
      </c>
      <c r="I24" s="89"/>
      <c r="J24" s="90"/>
    </row>
    <row r="25" spans="1:10" ht="11.25" customHeight="1">
      <c r="A25" s="31"/>
      <c r="B25" s="32"/>
      <c r="C25" s="32"/>
      <c r="D25" s="32"/>
      <c r="E25" s="33"/>
      <c r="F25" s="27"/>
      <c r="G25" s="27"/>
      <c r="H25" s="94"/>
      <c r="I25" s="95"/>
      <c r="J25" s="96"/>
    </row>
    <row r="26" spans="1:10" ht="12.75" hidden="1">
      <c r="A26" s="34"/>
      <c r="B26" s="35"/>
      <c r="C26" s="35"/>
      <c r="D26" s="35"/>
      <c r="E26" s="36"/>
      <c r="F26" s="27"/>
      <c r="G26" s="27"/>
      <c r="H26" s="91"/>
      <c r="I26" s="92"/>
      <c r="J26" s="93"/>
    </row>
    <row r="27" spans="1:10" ht="12.75">
      <c r="A27" s="28" t="s">
        <v>93</v>
      </c>
      <c r="B27" s="29"/>
      <c r="C27" s="29"/>
      <c r="D27" s="29"/>
      <c r="E27" s="30"/>
      <c r="F27" s="27">
        <v>1.39</v>
      </c>
      <c r="G27" s="27"/>
      <c r="H27" s="88" t="str">
        <f>H24</f>
        <v>Круглосуточно</v>
      </c>
      <c r="I27" s="89"/>
      <c r="J27" s="90"/>
    </row>
    <row r="28" spans="1:10" ht="10.5" customHeight="1">
      <c r="A28" s="31"/>
      <c r="B28" s="32"/>
      <c r="C28" s="32"/>
      <c r="D28" s="32"/>
      <c r="E28" s="33"/>
      <c r="F28" s="27"/>
      <c r="G28" s="27"/>
      <c r="H28" s="94"/>
      <c r="I28" s="95"/>
      <c r="J28" s="96"/>
    </row>
    <row r="29" spans="1:10" ht="12.75" hidden="1">
      <c r="A29" s="34"/>
      <c r="B29" s="35"/>
      <c r="C29" s="35"/>
      <c r="D29" s="35"/>
      <c r="E29" s="36"/>
      <c r="F29" s="27"/>
      <c r="G29" s="27"/>
      <c r="H29" s="91"/>
      <c r="I29" s="92"/>
      <c r="J29" s="93"/>
    </row>
    <row r="30" spans="1:10" ht="12.75">
      <c r="A30" s="108" t="s">
        <v>95</v>
      </c>
      <c r="B30" s="38"/>
      <c r="C30" s="38"/>
      <c r="D30" s="38"/>
      <c r="E30" s="39"/>
      <c r="F30" s="40">
        <v>0.4</v>
      </c>
      <c r="G30" s="41"/>
      <c r="H30" s="54" t="str">
        <f>H27</f>
        <v>Круглосуточно</v>
      </c>
      <c r="I30" s="55"/>
      <c r="J30" s="56"/>
    </row>
    <row r="31" spans="1:10" ht="12.75">
      <c r="A31" s="44" t="s">
        <v>19</v>
      </c>
      <c r="B31" s="45"/>
      <c r="C31" s="45"/>
      <c r="D31" s="45"/>
      <c r="E31" s="46"/>
      <c r="F31" s="49">
        <v>0.02</v>
      </c>
      <c r="G31" s="50"/>
      <c r="H31" s="49" t="s">
        <v>97</v>
      </c>
      <c r="I31" s="63"/>
      <c r="J31" s="50"/>
    </row>
    <row r="32" spans="1:10" ht="12.75">
      <c r="A32" s="44" t="s">
        <v>18</v>
      </c>
      <c r="B32" s="45"/>
      <c r="C32" s="45"/>
      <c r="D32" s="45"/>
      <c r="E32" s="46"/>
      <c r="F32" s="49">
        <v>1.28</v>
      </c>
      <c r="G32" s="50"/>
      <c r="H32" s="49" t="str">
        <f>H31</f>
        <v>Ежемесячно</v>
      </c>
      <c r="I32" s="63"/>
      <c r="J32" s="50"/>
    </row>
    <row r="33" spans="1:10" ht="12.75">
      <c r="A33" s="44" t="s">
        <v>50</v>
      </c>
      <c r="B33" s="45"/>
      <c r="C33" s="45"/>
      <c r="D33" s="45"/>
      <c r="E33" s="46"/>
      <c r="F33" s="40">
        <v>0.04</v>
      </c>
      <c r="G33" s="41"/>
      <c r="H33" s="49" t="s">
        <v>21</v>
      </c>
      <c r="I33" s="63"/>
      <c r="J33" s="50"/>
    </row>
    <row r="34" spans="1:10" ht="12.75">
      <c r="A34" s="82" t="s">
        <v>52</v>
      </c>
      <c r="B34" s="83"/>
      <c r="C34" s="83"/>
      <c r="D34" s="83"/>
      <c r="E34" s="84"/>
      <c r="F34" s="40">
        <v>2.54</v>
      </c>
      <c r="G34" s="41"/>
      <c r="H34" s="86" t="s">
        <v>36</v>
      </c>
      <c r="I34" s="63"/>
      <c r="J34" s="50"/>
    </row>
    <row r="35" spans="1:10" ht="12.75">
      <c r="A35" s="44" t="s">
        <v>71</v>
      </c>
      <c r="B35" s="45"/>
      <c r="C35" s="45"/>
      <c r="D35" s="45"/>
      <c r="E35" s="46"/>
      <c r="F35" s="78">
        <v>0.9</v>
      </c>
      <c r="G35" s="79"/>
      <c r="H35" s="49" t="str">
        <f>H32</f>
        <v>Ежемесячно</v>
      </c>
      <c r="I35" s="63"/>
      <c r="J35" s="50"/>
    </row>
    <row r="36" spans="1:12" ht="12.75">
      <c r="A36" s="44" t="s">
        <v>60</v>
      </c>
      <c r="B36" s="45"/>
      <c r="C36" s="45"/>
      <c r="D36" s="45"/>
      <c r="E36" s="46"/>
      <c r="F36" s="49">
        <v>2.97</v>
      </c>
      <c r="G36" s="50"/>
      <c r="H36" s="49"/>
      <c r="I36" s="63"/>
      <c r="J36" s="50"/>
      <c r="L36" s="16"/>
    </row>
    <row r="37" spans="1:12" ht="12.75">
      <c r="A37" s="44" t="s">
        <v>102</v>
      </c>
      <c r="B37" s="45"/>
      <c r="C37" s="45"/>
      <c r="D37" s="45"/>
      <c r="E37" s="46"/>
      <c r="F37" s="49">
        <v>0.82</v>
      </c>
      <c r="G37" s="50"/>
      <c r="H37" s="49"/>
      <c r="I37" s="63"/>
      <c r="J37" s="50"/>
      <c r="L37" s="16"/>
    </row>
    <row r="38" spans="1:12" ht="12.75">
      <c r="A38" s="44" t="s">
        <v>74</v>
      </c>
      <c r="B38" s="45"/>
      <c r="C38" s="45"/>
      <c r="D38" s="45"/>
      <c r="E38" s="46"/>
      <c r="F38" s="76">
        <v>0.54</v>
      </c>
      <c r="G38" s="48"/>
      <c r="H38" s="49" t="str">
        <f>H35</f>
        <v>Ежемесячно</v>
      </c>
      <c r="I38" s="63"/>
      <c r="J38" s="50"/>
      <c r="K38" s="26"/>
      <c r="L38" s="13"/>
    </row>
    <row r="39" spans="1:12" ht="12.75">
      <c r="A39" s="44" t="s">
        <v>131</v>
      </c>
      <c r="B39" s="45"/>
      <c r="C39" s="45"/>
      <c r="D39" s="45"/>
      <c r="E39" s="46"/>
      <c r="F39" s="76">
        <v>0.37</v>
      </c>
      <c r="G39" s="48"/>
      <c r="H39" s="49"/>
      <c r="I39" s="63"/>
      <c r="J39" s="50"/>
      <c r="K39" s="26"/>
      <c r="L39" s="13"/>
    </row>
    <row r="40" spans="1:12" ht="12.75">
      <c r="A40" s="44" t="s">
        <v>13</v>
      </c>
      <c r="B40" s="45"/>
      <c r="C40" s="45"/>
      <c r="D40" s="45"/>
      <c r="E40" s="46"/>
      <c r="F40" s="47">
        <f>F38+F37+F36+F35+F34+F33+F32+F31+F21+F17+F12+F9+F39</f>
        <v>22.390000000000004</v>
      </c>
      <c r="G40" s="48"/>
      <c r="H40" s="49"/>
      <c r="I40" s="63"/>
      <c r="J40" s="50"/>
      <c r="L40" s="23"/>
    </row>
    <row r="41" spans="1:12" ht="12.75">
      <c r="A41" s="44" t="s">
        <v>12</v>
      </c>
      <c r="B41" s="45"/>
      <c r="C41" s="45"/>
      <c r="D41" s="45"/>
      <c r="E41" s="46"/>
      <c r="F41" s="61">
        <v>3.28</v>
      </c>
      <c r="G41" s="62"/>
      <c r="H41" s="49"/>
      <c r="I41" s="63"/>
      <c r="J41" s="50"/>
      <c r="K41" s="26"/>
      <c r="L41" s="26"/>
    </row>
    <row r="42" spans="1:13" ht="12.75">
      <c r="A42" s="44" t="s">
        <v>11</v>
      </c>
      <c r="B42" s="45"/>
      <c r="C42" s="45"/>
      <c r="D42" s="45"/>
      <c r="E42" s="46"/>
      <c r="F42" s="75">
        <f>SUM(F40:F41)</f>
        <v>25.670000000000005</v>
      </c>
      <c r="G42" s="48"/>
      <c r="H42" s="61"/>
      <c r="I42" s="63"/>
      <c r="J42" s="50"/>
      <c r="M42" s="12"/>
    </row>
    <row r="43" spans="1:13" ht="12.75">
      <c r="A43" s="76" t="s">
        <v>10</v>
      </c>
      <c r="B43" s="77"/>
      <c r="C43" s="77"/>
      <c r="D43" s="77"/>
      <c r="E43" s="77"/>
      <c r="F43" s="77"/>
      <c r="G43" s="77"/>
      <c r="H43" s="77"/>
      <c r="I43" s="77"/>
      <c r="J43" s="48"/>
      <c r="L43" s="13"/>
      <c r="M43" s="12"/>
    </row>
    <row r="44" spans="1:12" ht="12.75">
      <c r="A44" s="43" t="s">
        <v>6</v>
      </c>
      <c r="B44" s="43"/>
      <c r="C44" s="43"/>
      <c r="D44" s="43"/>
      <c r="E44" s="43"/>
      <c r="F44" s="42"/>
      <c r="G44" s="42"/>
      <c r="H44" s="131"/>
      <c r="I44" s="132"/>
      <c r="J44" s="133"/>
      <c r="L44" s="23"/>
    </row>
    <row r="45" spans="1:12" ht="12.75">
      <c r="A45" s="51" t="s">
        <v>82</v>
      </c>
      <c r="B45" s="57"/>
      <c r="C45" s="57"/>
      <c r="D45" s="57"/>
      <c r="E45" s="58"/>
      <c r="F45" s="59"/>
      <c r="G45" s="60"/>
      <c r="H45" s="131"/>
      <c r="I45" s="132"/>
      <c r="J45" s="133"/>
      <c r="L45" s="23"/>
    </row>
    <row r="46" spans="1:12" ht="12.75">
      <c r="A46" s="43" t="s">
        <v>0</v>
      </c>
      <c r="B46" s="43"/>
      <c r="C46" s="43"/>
      <c r="D46" s="43"/>
      <c r="E46" s="43"/>
      <c r="F46" s="42"/>
      <c r="G46" s="42"/>
      <c r="H46" s="131"/>
      <c r="I46" s="132"/>
      <c r="J46" s="133"/>
      <c r="L46" s="13"/>
    </row>
    <row r="47" spans="1:13" ht="12.75">
      <c r="A47" s="51" t="s">
        <v>4</v>
      </c>
      <c r="B47" s="52"/>
      <c r="C47" s="52"/>
      <c r="D47" s="52"/>
      <c r="E47" s="53"/>
      <c r="F47" s="59"/>
      <c r="G47" s="60"/>
      <c r="H47" s="131"/>
      <c r="I47" s="132"/>
      <c r="J47" s="133"/>
      <c r="M47" s="13"/>
    </row>
    <row r="48" spans="1:10" ht="12.75">
      <c r="A48" s="51" t="s">
        <v>2</v>
      </c>
      <c r="B48" s="52"/>
      <c r="C48" s="52"/>
      <c r="D48" s="52"/>
      <c r="E48" s="53"/>
      <c r="F48" s="59"/>
      <c r="G48" s="60"/>
      <c r="H48" s="131"/>
      <c r="I48" s="132"/>
      <c r="J48" s="133"/>
    </row>
    <row r="49" spans="1:10" ht="12.75" customHeight="1">
      <c r="A49" s="37" t="s">
        <v>86</v>
      </c>
      <c r="B49" s="69"/>
      <c r="C49" s="69"/>
      <c r="D49" s="69"/>
      <c r="E49" s="70"/>
      <c r="F49" s="59"/>
      <c r="G49" s="60"/>
      <c r="H49" s="131"/>
      <c r="I49" s="132"/>
      <c r="J49" s="133"/>
    </row>
    <row r="50" spans="1:10" ht="12.75">
      <c r="A50" s="51" t="s">
        <v>47</v>
      </c>
      <c r="B50" s="52"/>
      <c r="C50" s="52"/>
      <c r="D50" s="52"/>
      <c r="E50" s="53"/>
      <c r="F50" s="72"/>
      <c r="G50" s="72"/>
      <c r="H50" s="131"/>
      <c r="I50" s="132"/>
      <c r="J50" s="133"/>
    </row>
    <row r="51" spans="1:10" ht="12.75">
      <c r="A51" s="71" t="s">
        <v>48</v>
      </c>
      <c r="B51" s="71"/>
      <c r="C51" s="71"/>
      <c r="D51" s="71"/>
      <c r="E51" s="71"/>
      <c r="F51" s="73">
        <f>3.28*12*F8</f>
        <v>202940.16</v>
      </c>
      <c r="G51" s="74"/>
      <c r="H51" s="134"/>
      <c r="I51" s="135"/>
      <c r="J51" s="136"/>
    </row>
    <row r="52" spans="1:10" ht="12.75">
      <c r="A52" s="44" t="s">
        <v>84</v>
      </c>
      <c r="B52" s="45"/>
      <c r="C52" s="45"/>
      <c r="D52" s="45"/>
      <c r="E52" s="46"/>
      <c r="F52" s="68">
        <f>F41</f>
        <v>3.28</v>
      </c>
      <c r="G52" s="68"/>
      <c r="H52" s="127"/>
      <c r="I52" s="127"/>
      <c r="J52" s="127"/>
    </row>
  </sheetData>
  <sheetProtection/>
  <mergeCells count="109">
    <mergeCell ref="H52:J52"/>
    <mergeCell ref="A50:E50"/>
    <mergeCell ref="F50:G50"/>
    <mergeCell ref="A51:E51"/>
    <mergeCell ref="F51:G51"/>
    <mergeCell ref="A52:E52"/>
    <mergeCell ref="F52:G52"/>
    <mergeCell ref="H44:J51"/>
    <mergeCell ref="A44:E44"/>
    <mergeCell ref="A48:E48"/>
    <mergeCell ref="F48:G48"/>
    <mergeCell ref="A49:E49"/>
    <mergeCell ref="F49:G49"/>
    <mergeCell ref="A46:E46"/>
    <mergeCell ref="F46:G46"/>
    <mergeCell ref="A47:E47"/>
    <mergeCell ref="F47:G47"/>
    <mergeCell ref="A41:E41"/>
    <mergeCell ref="F41:G41"/>
    <mergeCell ref="H41:J41"/>
    <mergeCell ref="F44:G44"/>
    <mergeCell ref="A45:E45"/>
    <mergeCell ref="F45:G45"/>
    <mergeCell ref="A42:E42"/>
    <mergeCell ref="F42:G42"/>
    <mergeCell ref="H42:J42"/>
    <mergeCell ref="A43:J43"/>
    <mergeCell ref="A38:E38"/>
    <mergeCell ref="F38:G38"/>
    <mergeCell ref="H38:J38"/>
    <mergeCell ref="A40:E40"/>
    <mergeCell ref="F40:G40"/>
    <mergeCell ref="H40:J40"/>
    <mergeCell ref="A39:E39"/>
    <mergeCell ref="F39:G39"/>
    <mergeCell ref="H39:J39"/>
    <mergeCell ref="A35:E35"/>
    <mergeCell ref="F35:G35"/>
    <mergeCell ref="H35:J35"/>
    <mergeCell ref="A36:E36"/>
    <mergeCell ref="F36:G36"/>
    <mergeCell ref="H36:J36"/>
    <mergeCell ref="H32:J32"/>
    <mergeCell ref="A33:E33"/>
    <mergeCell ref="F33:G33"/>
    <mergeCell ref="H33:J33"/>
    <mergeCell ref="A34:E34"/>
    <mergeCell ref="F34:G34"/>
    <mergeCell ref="H34:J34"/>
    <mergeCell ref="A22:E23"/>
    <mergeCell ref="H22:J23"/>
    <mergeCell ref="A24:E26"/>
    <mergeCell ref="H24:J26"/>
    <mergeCell ref="A31:E31"/>
    <mergeCell ref="F31:G31"/>
    <mergeCell ref="H31:J31"/>
    <mergeCell ref="F22:G23"/>
    <mergeCell ref="F24:G26"/>
    <mergeCell ref="F27:G29"/>
    <mergeCell ref="F21:G21"/>
    <mergeCell ref="A17:E17"/>
    <mergeCell ref="F17:G20"/>
    <mergeCell ref="H17:J17"/>
    <mergeCell ref="A18:E18"/>
    <mergeCell ref="H18:J18"/>
    <mergeCell ref="A19:E19"/>
    <mergeCell ref="H19:J19"/>
    <mergeCell ref="A21:E21"/>
    <mergeCell ref="H21:J21"/>
    <mergeCell ref="A20:E20"/>
    <mergeCell ref="H20:J20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A9:E9"/>
    <mergeCell ref="F9:G11"/>
    <mergeCell ref="H9:J9"/>
    <mergeCell ref="A10:E10"/>
    <mergeCell ref="H10:J10"/>
    <mergeCell ref="A11:E11"/>
    <mergeCell ref="H11:J11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  <mergeCell ref="A27:E29"/>
    <mergeCell ref="A30:E30"/>
    <mergeCell ref="F30:G30"/>
    <mergeCell ref="H30:J30"/>
    <mergeCell ref="A37:E37"/>
    <mergeCell ref="F37:G37"/>
    <mergeCell ref="H37:J37"/>
    <mergeCell ref="H27:J29"/>
    <mergeCell ref="A32:E32"/>
    <mergeCell ref="F32:G3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L60"/>
  <sheetViews>
    <sheetView zoomScalePageLayoutView="0" workbookViewId="0" topLeftCell="A1">
      <selection activeCell="L44" sqref="L44:L46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3.7109375" style="0" customWidth="1"/>
    <col min="12" max="12" width="12.8515625" style="0" bestFit="1" customWidth="1"/>
  </cols>
  <sheetData>
    <row r="1" spans="1:10" ht="12.75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115" t="s">
        <v>138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>
      <c r="A4" s="117" t="s">
        <v>44</v>
      </c>
      <c r="B4" s="118"/>
      <c r="C4" s="118"/>
      <c r="D4" s="118"/>
      <c r="E4" s="119"/>
      <c r="F4" s="123" t="s">
        <v>43</v>
      </c>
      <c r="G4" s="124"/>
      <c r="H4" s="117" t="s">
        <v>42</v>
      </c>
      <c r="I4" s="118"/>
      <c r="J4" s="119"/>
    </row>
    <row r="5" spans="1:10" ht="12.75">
      <c r="A5" s="120"/>
      <c r="B5" s="121"/>
      <c r="C5" s="121"/>
      <c r="D5" s="121"/>
      <c r="E5" s="122"/>
      <c r="F5" s="125"/>
      <c r="G5" s="126"/>
      <c r="H5" s="120"/>
      <c r="I5" s="121"/>
      <c r="J5" s="122"/>
    </row>
    <row r="6" spans="1:10" ht="12.75">
      <c r="A6" s="105"/>
      <c r="B6" s="105"/>
      <c r="C6" s="105"/>
      <c r="D6" s="105"/>
      <c r="E6" s="106"/>
      <c r="F6" s="109"/>
      <c r="G6" s="110"/>
      <c r="H6" s="111"/>
      <c r="I6" s="112"/>
      <c r="J6" s="113"/>
    </row>
    <row r="7" spans="1:10" ht="12.75">
      <c r="A7" s="105" t="s">
        <v>87</v>
      </c>
      <c r="B7" s="105"/>
      <c r="C7" s="105"/>
      <c r="D7" s="105"/>
      <c r="E7" s="106"/>
      <c r="F7" s="109">
        <v>7748.2</v>
      </c>
      <c r="G7" s="114"/>
      <c r="H7" s="111"/>
      <c r="I7" s="112"/>
      <c r="J7" s="113"/>
    </row>
    <row r="8" spans="1:10" ht="12.75">
      <c r="A8" s="107" t="s">
        <v>41</v>
      </c>
      <c r="B8" s="107"/>
      <c r="C8" s="107"/>
      <c r="D8" s="107"/>
      <c r="E8" s="107"/>
      <c r="F8" s="138">
        <v>3.01</v>
      </c>
      <c r="G8" s="139"/>
      <c r="H8" s="49"/>
      <c r="I8" s="63"/>
      <c r="J8" s="50"/>
    </row>
    <row r="9" spans="1:10" ht="12.75">
      <c r="A9" s="108" t="s">
        <v>40</v>
      </c>
      <c r="B9" s="38"/>
      <c r="C9" s="38"/>
      <c r="D9" s="38"/>
      <c r="E9" s="38"/>
      <c r="F9" s="140"/>
      <c r="G9" s="141"/>
      <c r="H9" s="54" t="s">
        <v>78</v>
      </c>
      <c r="I9" s="55"/>
      <c r="J9" s="56"/>
    </row>
    <row r="10" spans="1:10" ht="12.75">
      <c r="A10" s="100" t="s">
        <v>39</v>
      </c>
      <c r="B10" s="57"/>
      <c r="C10" s="57"/>
      <c r="D10" s="57"/>
      <c r="E10" s="57"/>
      <c r="F10" s="140"/>
      <c r="G10" s="141"/>
      <c r="H10" s="49" t="s">
        <v>38</v>
      </c>
      <c r="I10" s="63"/>
      <c r="J10" s="50"/>
    </row>
    <row r="11" spans="1:10" ht="12.75">
      <c r="A11" s="44" t="s">
        <v>35</v>
      </c>
      <c r="B11" s="45"/>
      <c r="C11" s="45"/>
      <c r="D11" s="45"/>
      <c r="E11" s="46"/>
      <c r="F11" s="138">
        <v>1.82</v>
      </c>
      <c r="G11" s="139"/>
      <c r="H11" s="49"/>
      <c r="I11" s="63"/>
      <c r="J11" s="50"/>
    </row>
    <row r="12" spans="1:10" ht="12.75">
      <c r="A12" s="87" t="s">
        <v>34</v>
      </c>
      <c r="B12" s="29"/>
      <c r="C12" s="29"/>
      <c r="D12" s="29"/>
      <c r="E12" s="30"/>
      <c r="F12" s="140"/>
      <c r="G12" s="141"/>
      <c r="H12" s="88" t="s">
        <v>33</v>
      </c>
      <c r="I12" s="89"/>
      <c r="J12" s="90"/>
    </row>
    <row r="13" spans="1:10" ht="12.75">
      <c r="A13" s="34"/>
      <c r="B13" s="35"/>
      <c r="C13" s="35"/>
      <c r="D13" s="35"/>
      <c r="E13" s="36"/>
      <c r="F13" s="140"/>
      <c r="G13" s="141"/>
      <c r="H13" s="91"/>
      <c r="I13" s="92"/>
      <c r="J13" s="93"/>
    </row>
    <row r="14" spans="1:10" ht="12.75">
      <c r="A14" s="100" t="s">
        <v>32</v>
      </c>
      <c r="B14" s="57"/>
      <c r="C14" s="57"/>
      <c r="D14" s="57"/>
      <c r="E14" s="58"/>
      <c r="F14" s="140"/>
      <c r="G14" s="141"/>
      <c r="H14" s="49" t="s">
        <v>31</v>
      </c>
      <c r="I14" s="63"/>
      <c r="J14" s="50"/>
    </row>
    <row r="15" spans="1:10" ht="12.75">
      <c r="A15" s="100" t="s">
        <v>30</v>
      </c>
      <c r="B15" s="57"/>
      <c r="C15" s="57"/>
      <c r="D15" s="57"/>
      <c r="E15" s="58"/>
      <c r="F15" s="142"/>
      <c r="G15" s="143"/>
      <c r="H15" s="49" t="s">
        <v>29</v>
      </c>
      <c r="I15" s="63"/>
      <c r="J15" s="50"/>
    </row>
    <row r="16" spans="1:10" ht="12.75">
      <c r="A16" s="97" t="s">
        <v>28</v>
      </c>
      <c r="B16" s="98"/>
      <c r="C16" s="98"/>
      <c r="D16" s="98"/>
      <c r="E16" s="99"/>
      <c r="F16" s="138">
        <v>0.46</v>
      </c>
      <c r="G16" s="139"/>
      <c r="H16" s="63"/>
      <c r="I16" s="63"/>
      <c r="J16" s="50"/>
    </row>
    <row r="17" spans="1:10" ht="12.75">
      <c r="A17" s="100" t="s">
        <v>27</v>
      </c>
      <c r="B17" s="57"/>
      <c r="C17" s="57"/>
      <c r="D17" s="57"/>
      <c r="E17" s="58"/>
      <c r="F17" s="140"/>
      <c r="G17" s="141"/>
      <c r="H17" s="63"/>
      <c r="I17" s="63"/>
      <c r="J17" s="50"/>
    </row>
    <row r="18" spans="1:10" ht="12.75">
      <c r="A18" s="101" t="s">
        <v>26</v>
      </c>
      <c r="B18" s="102"/>
      <c r="C18" s="102"/>
      <c r="D18" s="102"/>
      <c r="E18" s="103"/>
      <c r="F18" s="140"/>
      <c r="G18" s="141"/>
      <c r="H18" s="63" t="s">
        <v>96</v>
      </c>
      <c r="I18" s="63"/>
      <c r="J18" s="50"/>
    </row>
    <row r="19" spans="1:10" ht="12.75">
      <c r="A19" s="100" t="s">
        <v>24</v>
      </c>
      <c r="B19" s="57"/>
      <c r="C19" s="57"/>
      <c r="D19" s="57"/>
      <c r="E19" s="58"/>
      <c r="F19" s="140"/>
      <c r="G19" s="141"/>
      <c r="H19" s="88"/>
      <c r="I19" s="89"/>
      <c r="J19" s="90"/>
    </row>
    <row r="20" spans="1:10" ht="12.75">
      <c r="A20" s="44" t="s">
        <v>23</v>
      </c>
      <c r="B20" s="45"/>
      <c r="C20" s="45"/>
      <c r="D20" s="45"/>
      <c r="E20" s="46"/>
      <c r="F20" s="138">
        <f>F21+F23+F26+F29</f>
        <v>8.35</v>
      </c>
      <c r="G20" s="139"/>
      <c r="H20" s="49"/>
      <c r="I20" s="63"/>
      <c r="J20" s="50"/>
    </row>
    <row r="21" spans="1:10" ht="12.75">
      <c r="A21" s="87" t="s">
        <v>22</v>
      </c>
      <c r="B21" s="29"/>
      <c r="C21" s="29"/>
      <c r="D21" s="29"/>
      <c r="E21" s="30"/>
      <c r="F21" s="144">
        <v>2.43</v>
      </c>
      <c r="G21" s="144"/>
      <c r="H21" s="88" t="s">
        <v>21</v>
      </c>
      <c r="I21" s="89"/>
      <c r="J21" s="90"/>
    </row>
    <row r="22" spans="1:10" ht="26.25" customHeight="1">
      <c r="A22" s="34"/>
      <c r="B22" s="35"/>
      <c r="C22" s="35"/>
      <c r="D22" s="35"/>
      <c r="E22" s="36"/>
      <c r="F22" s="144"/>
      <c r="G22" s="144"/>
      <c r="H22" s="91"/>
      <c r="I22" s="92"/>
      <c r="J22" s="93"/>
    </row>
    <row r="23" spans="1:10" ht="12.75" customHeight="1">
      <c r="A23" s="87" t="s">
        <v>103</v>
      </c>
      <c r="B23" s="29"/>
      <c r="C23" s="29"/>
      <c r="D23" s="29"/>
      <c r="E23" s="30"/>
      <c r="F23" s="144">
        <v>4.13</v>
      </c>
      <c r="G23" s="144"/>
      <c r="H23" s="88" t="str">
        <f>H21</f>
        <v>Круглосуточно</v>
      </c>
      <c r="I23" s="89"/>
      <c r="J23" s="90"/>
    </row>
    <row r="24" spans="1:10" ht="12" customHeight="1">
      <c r="A24" s="31"/>
      <c r="B24" s="32"/>
      <c r="C24" s="32"/>
      <c r="D24" s="32"/>
      <c r="E24" s="33"/>
      <c r="F24" s="144"/>
      <c r="G24" s="144"/>
      <c r="H24" s="94"/>
      <c r="I24" s="95"/>
      <c r="J24" s="96"/>
    </row>
    <row r="25" spans="1:10" ht="12.75" hidden="1">
      <c r="A25" s="34"/>
      <c r="B25" s="35"/>
      <c r="C25" s="35"/>
      <c r="D25" s="35"/>
      <c r="E25" s="36"/>
      <c r="F25" s="144"/>
      <c r="G25" s="144"/>
      <c r="H25" s="91"/>
      <c r="I25" s="92"/>
      <c r="J25" s="93"/>
    </row>
    <row r="26" spans="1:10" ht="12.75">
      <c r="A26" s="87" t="s">
        <v>93</v>
      </c>
      <c r="B26" s="29"/>
      <c r="C26" s="29"/>
      <c r="D26" s="29"/>
      <c r="E26" s="30"/>
      <c r="F26" s="144">
        <v>1.39</v>
      </c>
      <c r="G26" s="144"/>
      <c r="H26" s="88" t="str">
        <f>H23</f>
        <v>Круглосуточно</v>
      </c>
      <c r="I26" s="89"/>
      <c r="J26" s="90"/>
    </row>
    <row r="27" spans="1:10" ht="12" customHeight="1">
      <c r="A27" s="31"/>
      <c r="B27" s="32"/>
      <c r="C27" s="32"/>
      <c r="D27" s="32"/>
      <c r="E27" s="33"/>
      <c r="F27" s="144"/>
      <c r="G27" s="144"/>
      <c r="H27" s="94"/>
      <c r="I27" s="95"/>
      <c r="J27" s="96"/>
    </row>
    <row r="28" spans="1:10" ht="12.75" hidden="1">
      <c r="A28" s="34"/>
      <c r="B28" s="35"/>
      <c r="C28" s="35"/>
      <c r="D28" s="35"/>
      <c r="E28" s="36"/>
      <c r="F28" s="144"/>
      <c r="G28" s="144"/>
      <c r="H28" s="91"/>
      <c r="I28" s="92"/>
      <c r="J28" s="93"/>
    </row>
    <row r="29" spans="1:10" ht="12.75">
      <c r="A29" s="100" t="s">
        <v>95</v>
      </c>
      <c r="B29" s="57"/>
      <c r="C29" s="57"/>
      <c r="D29" s="57"/>
      <c r="E29" s="58"/>
      <c r="F29" s="40">
        <v>0.4</v>
      </c>
      <c r="G29" s="41"/>
      <c r="H29" s="54" t="str">
        <f>H26</f>
        <v>Круглосуточно</v>
      </c>
      <c r="I29" s="55"/>
      <c r="J29" s="56"/>
    </row>
    <row r="30" spans="1:10" ht="12.75">
      <c r="A30" s="44" t="s">
        <v>19</v>
      </c>
      <c r="B30" s="45"/>
      <c r="C30" s="45"/>
      <c r="D30" s="45"/>
      <c r="E30" s="46"/>
      <c r="F30" s="49">
        <v>0.05</v>
      </c>
      <c r="G30" s="50"/>
      <c r="H30" s="49" t="s">
        <v>97</v>
      </c>
      <c r="I30" s="63"/>
      <c r="J30" s="50"/>
    </row>
    <row r="31" spans="1:10" ht="12.75">
      <c r="A31" s="44" t="s">
        <v>18</v>
      </c>
      <c r="B31" s="45"/>
      <c r="C31" s="45"/>
      <c r="D31" s="45"/>
      <c r="E31" s="46"/>
      <c r="F31" s="78">
        <v>0.68</v>
      </c>
      <c r="G31" s="79"/>
      <c r="H31" s="49" t="str">
        <f>H30</f>
        <v>Ежемесячно</v>
      </c>
      <c r="I31" s="63"/>
      <c r="J31" s="50"/>
    </row>
    <row r="32" spans="1:10" ht="12.75">
      <c r="A32" s="44" t="s">
        <v>50</v>
      </c>
      <c r="B32" s="45"/>
      <c r="C32" s="45"/>
      <c r="D32" s="45"/>
      <c r="E32" s="46"/>
      <c r="F32" s="40">
        <v>0.13</v>
      </c>
      <c r="G32" s="41"/>
      <c r="H32" s="49" t="s">
        <v>17</v>
      </c>
      <c r="I32" s="63"/>
      <c r="J32" s="50"/>
    </row>
    <row r="33" spans="1:10" ht="12.75">
      <c r="A33" s="82" t="s">
        <v>52</v>
      </c>
      <c r="B33" s="83"/>
      <c r="C33" s="83"/>
      <c r="D33" s="83"/>
      <c r="E33" s="84"/>
      <c r="F33" s="40">
        <v>2.54</v>
      </c>
      <c r="G33" s="41"/>
      <c r="H33" s="86" t="s">
        <v>36</v>
      </c>
      <c r="I33" s="63"/>
      <c r="J33" s="50"/>
    </row>
    <row r="34" spans="1:10" ht="12.75">
      <c r="A34" s="44" t="s">
        <v>71</v>
      </c>
      <c r="B34" s="45"/>
      <c r="C34" s="45"/>
      <c r="D34" s="45"/>
      <c r="E34" s="46"/>
      <c r="F34" s="78">
        <v>0.9</v>
      </c>
      <c r="G34" s="79"/>
      <c r="H34" s="49" t="str">
        <f>H30</f>
        <v>Ежемесячно</v>
      </c>
      <c r="I34" s="63"/>
      <c r="J34" s="50"/>
    </row>
    <row r="35" spans="1:10" ht="12.75">
      <c r="A35" s="44" t="s">
        <v>72</v>
      </c>
      <c r="B35" s="45"/>
      <c r="C35" s="45"/>
      <c r="D35" s="45"/>
      <c r="E35" s="46"/>
      <c r="F35" s="78">
        <v>3.88</v>
      </c>
      <c r="G35" s="79"/>
      <c r="H35" s="49" t="s">
        <v>17</v>
      </c>
      <c r="I35" s="63"/>
      <c r="J35" s="50"/>
    </row>
    <row r="36" spans="1:10" ht="12.75">
      <c r="A36" s="44" t="s">
        <v>70</v>
      </c>
      <c r="B36" s="45"/>
      <c r="C36" s="45"/>
      <c r="D36" s="45"/>
      <c r="E36" s="46"/>
      <c r="F36" s="78">
        <v>2.97</v>
      </c>
      <c r="G36" s="79"/>
      <c r="H36" s="49"/>
      <c r="I36" s="63"/>
      <c r="J36" s="50"/>
    </row>
    <row r="37" spans="1:10" ht="12.75">
      <c r="A37" s="44" t="s">
        <v>106</v>
      </c>
      <c r="B37" s="45"/>
      <c r="C37" s="45"/>
      <c r="D37" s="45"/>
      <c r="E37" s="46"/>
      <c r="F37" s="78">
        <v>0.82</v>
      </c>
      <c r="G37" s="79"/>
      <c r="H37" s="49"/>
      <c r="I37" s="63"/>
      <c r="J37" s="50"/>
    </row>
    <row r="38" spans="1:10" ht="12.75">
      <c r="A38" s="44" t="s">
        <v>109</v>
      </c>
      <c r="B38" s="45"/>
      <c r="C38" s="45"/>
      <c r="D38" s="45"/>
      <c r="E38" s="46"/>
      <c r="F38" s="138">
        <v>1.37</v>
      </c>
      <c r="G38" s="139"/>
      <c r="H38" s="49"/>
      <c r="I38" s="63"/>
      <c r="J38" s="50"/>
    </row>
    <row r="39" spans="1:10" ht="12.75">
      <c r="A39" s="10" t="s">
        <v>110</v>
      </c>
      <c r="B39" s="2"/>
      <c r="C39" s="2"/>
      <c r="D39" s="2"/>
      <c r="E39" s="1"/>
      <c r="F39" s="140"/>
      <c r="G39" s="141"/>
      <c r="H39" s="49" t="s">
        <v>14</v>
      </c>
      <c r="I39" s="63"/>
      <c r="J39" s="50"/>
    </row>
    <row r="40" spans="1:10" ht="12.75">
      <c r="A40" s="10" t="s">
        <v>111</v>
      </c>
      <c r="B40" s="2"/>
      <c r="C40" s="2"/>
      <c r="D40" s="2"/>
      <c r="E40" s="1"/>
      <c r="F40" s="142"/>
      <c r="G40" s="143"/>
      <c r="H40" s="86" t="s">
        <v>105</v>
      </c>
      <c r="I40" s="63"/>
      <c r="J40" s="50"/>
    </row>
    <row r="41" spans="1:10" ht="12.75">
      <c r="A41" s="44" t="s">
        <v>75</v>
      </c>
      <c r="B41" s="45"/>
      <c r="C41" s="45"/>
      <c r="D41" s="45"/>
      <c r="E41" s="46"/>
      <c r="F41" s="40">
        <v>0.19</v>
      </c>
      <c r="G41" s="41"/>
      <c r="H41" s="49" t="str">
        <f>H31</f>
        <v>Ежемесячно</v>
      </c>
      <c r="I41" s="63"/>
      <c r="J41" s="50"/>
    </row>
    <row r="42" spans="1:10" ht="12.75">
      <c r="A42" s="44" t="s">
        <v>13</v>
      </c>
      <c r="B42" s="45"/>
      <c r="C42" s="45"/>
      <c r="D42" s="45"/>
      <c r="E42" s="46"/>
      <c r="F42" s="80">
        <f>F41+F38+F37+F36+F35+F34+F33+F32+F31+F30+F20+F16+F11+F8</f>
        <v>27.17</v>
      </c>
      <c r="G42" s="81"/>
      <c r="H42" s="49"/>
      <c r="I42" s="63"/>
      <c r="J42" s="50"/>
    </row>
    <row r="43" spans="1:12" ht="12.75">
      <c r="A43" s="44" t="s">
        <v>12</v>
      </c>
      <c r="B43" s="45"/>
      <c r="C43" s="45"/>
      <c r="D43" s="45"/>
      <c r="E43" s="46"/>
      <c r="F43" s="61">
        <f>F60</f>
        <v>4.425759101038521</v>
      </c>
      <c r="G43" s="62"/>
      <c r="H43" s="49"/>
      <c r="I43" s="63"/>
      <c r="J43" s="50"/>
      <c r="L43" s="11"/>
    </row>
    <row r="44" spans="1:12" ht="12.75">
      <c r="A44" s="44" t="s">
        <v>11</v>
      </c>
      <c r="B44" s="45"/>
      <c r="C44" s="45"/>
      <c r="D44" s="45"/>
      <c r="E44" s="46"/>
      <c r="F44" s="75">
        <f>SUM(F42:F43)</f>
        <v>31.595759101038524</v>
      </c>
      <c r="G44" s="48"/>
      <c r="H44" s="61"/>
      <c r="I44" s="63"/>
      <c r="J44" s="50"/>
      <c r="L44" s="16"/>
    </row>
    <row r="45" spans="1:12" ht="12.75">
      <c r="A45" s="76" t="s">
        <v>10</v>
      </c>
      <c r="B45" s="77"/>
      <c r="C45" s="77"/>
      <c r="D45" s="77"/>
      <c r="E45" s="77"/>
      <c r="F45" s="77"/>
      <c r="G45" s="77"/>
      <c r="H45" s="77"/>
      <c r="I45" s="77"/>
      <c r="J45" s="48"/>
      <c r="L45" s="16"/>
    </row>
    <row r="46" spans="1:10" ht="12.75">
      <c r="A46" s="43" t="s">
        <v>9</v>
      </c>
      <c r="B46" s="43"/>
      <c r="C46" s="43"/>
      <c r="D46" s="43"/>
      <c r="E46" s="43"/>
      <c r="F46" s="42"/>
      <c r="G46" s="42"/>
      <c r="H46" s="128" t="s">
        <v>8</v>
      </c>
      <c r="I46" s="129"/>
      <c r="J46" s="130"/>
    </row>
    <row r="47" spans="1:10" ht="12.75">
      <c r="A47" s="43" t="s">
        <v>7</v>
      </c>
      <c r="B47" s="43"/>
      <c r="C47" s="43"/>
      <c r="D47" s="43"/>
      <c r="E47" s="43"/>
      <c r="F47" s="42"/>
      <c r="G47" s="42"/>
      <c r="H47" s="131"/>
      <c r="I47" s="132"/>
      <c r="J47" s="133"/>
    </row>
    <row r="48" spans="1:10" ht="12.75">
      <c r="A48" s="43" t="s">
        <v>6</v>
      </c>
      <c r="B48" s="43"/>
      <c r="C48" s="43"/>
      <c r="D48" s="43"/>
      <c r="E48" s="43"/>
      <c r="F48" s="42"/>
      <c r="G48" s="42"/>
      <c r="H48" s="131"/>
      <c r="I48" s="132"/>
      <c r="J48" s="133"/>
    </row>
    <row r="49" spans="1:12" ht="12.75">
      <c r="A49" s="43" t="s">
        <v>3</v>
      </c>
      <c r="B49" s="43"/>
      <c r="C49" s="43"/>
      <c r="D49" s="43"/>
      <c r="E49" s="43"/>
      <c r="F49" s="42"/>
      <c r="G49" s="42"/>
      <c r="H49" s="131"/>
      <c r="I49" s="132"/>
      <c r="J49" s="133"/>
      <c r="L49" s="13"/>
    </row>
    <row r="50" spans="1:10" ht="12.75">
      <c r="A50" s="43" t="s">
        <v>1</v>
      </c>
      <c r="B50" s="43"/>
      <c r="C50" s="43"/>
      <c r="D50" s="43"/>
      <c r="E50" s="43"/>
      <c r="F50" s="42"/>
      <c r="G50" s="42"/>
      <c r="H50" s="131"/>
      <c r="I50" s="132"/>
      <c r="J50" s="133"/>
    </row>
    <row r="51" spans="1:10" ht="12.75">
      <c r="A51" s="51" t="s">
        <v>82</v>
      </c>
      <c r="B51" s="57"/>
      <c r="C51" s="57"/>
      <c r="D51" s="57"/>
      <c r="E51" s="58"/>
      <c r="F51" s="59"/>
      <c r="G51" s="60"/>
      <c r="H51" s="131"/>
      <c r="I51" s="132"/>
      <c r="J51" s="133"/>
    </row>
    <row r="52" spans="1:12" ht="12.75">
      <c r="A52" s="43" t="s">
        <v>0</v>
      </c>
      <c r="B52" s="43"/>
      <c r="C52" s="43"/>
      <c r="D52" s="43"/>
      <c r="E52" s="43"/>
      <c r="F52" s="42"/>
      <c r="G52" s="42"/>
      <c r="H52" s="131"/>
      <c r="I52" s="132"/>
      <c r="J52" s="133"/>
      <c r="L52" s="13"/>
    </row>
    <row r="53" spans="1:10" ht="12.75">
      <c r="A53" s="51" t="s">
        <v>5</v>
      </c>
      <c r="B53" s="52"/>
      <c r="C53" s="52"/>
      <c r="D53" s="52"/>
      <c r="E53" s="53"/>
      <c r="F53" s="59"/>
      <c r="G53" s="60"/>
      <c r="H53" s="131"/>
      <c r="I53" s="132"/>
      <c r="J53" s="133"/>
    </row>
    <row r="54" spans="1:10" ht="12.75">
      <c r="A54" s="51" t="s">
        <v>4</v>
      </c>
      <c r="B54" s="52"/>
      <c r="C54" s="52"/>
      <c r="D54" s="52"/>
      <c r="E54" s="53"/>
      <c r="F54" s="59"/>
      <c r="G54" s="60"/>
      <c r="H54" s="131"/>
      <c r="I54" s="132"/>
      <c r="J54" s="133"/>
    </row>
    <row r="55" spans="1:10" ht="12.75">
      <c r="A55" s="51" t="s">
        <v>2</v>
      </c>
      <c r="B55" s="52"/>
      <c r="C55" s="52"/>
      <c r="D55" s="52"/>
      <c r="E55" s="53"/>
      <c r="F55" s="59"/>
      <c r="G55" s="60"/>
      <c r="H55" s="131"/>
      <c r="I55" s="132"/>
      <c r="J55" s="133"/>
    </row>
    <row r="56" spans="1:10" ht="12.75">
      <c r="A56" s="51" t="s">
        <v>49</v>
      </c>
      <c r="B56" s="52"/>
      <c r="C56" s="52"/>
      <c r="D56" s="52"/>
      <c r="E56" s="53"/>
      <c r="F56" s="59"/>
      <c r="G56" s="60"/>
      <c r="H56" s="131"/>
      <c r="I56" s="132"/>
      <c r="J56" s="133"/>
    </row>
    <row r="57" spans="1:10" ht="23.25" customHeight="1">
      <c r="A57" s="37" t="s">
        <v>83</v>
      </c>
      <c r="B57" s="69"/>
      <c r="C57" s="69"/>
      <c r="D57" s="69"/>
      <c r="E57" s="70"/>
      <c r="F57" s="59"/>
      <c r="G57" s="60"/>
      <c r="H57" s="131"/>
      <c r="I57" s="132"/>
      <c r="J57" s="133"/>
    </row>
    <row r="58" spans="1:10" ht="12.75">
      <c r="A58" s="51" t="s">
        <v>47</v>
      </c>
      <c r="B58" s="52"/>
      <c r="C58" s="52"/>
      <c r="D58" s="52"/>
      <c r="E58" s="53"/>
      <c r="F58" s="72"/>
      <c r="G58" s="72"/>
      <c r="H58" s="131"/>
      <c r="I58" s="132"/>
      <c r="J58" s="133"/>
    </row>
    <row r="59" spans="1:10" ht="12.75">
      <c r="A59" s="71" t="s">
        <v>48</v>
      </c>
      <c r="B59" s="71"/>
      <c r="C59" s="71"/>
      <c r="D59" s="71"/>
      <c r="E59" s="71"/>
      <c r="F59" s="73">
        <v>411500</v>
      </c>
      <c r="G59" s="74"/>
      <c r="H59" s="134"/>
      <c r="I59" s="135"/>
      <c r="J59" s="136"/>
    </row>
    <row r="60" spans="1:10" ht="12.75">
      <c r="A60" s="44" t="s">
        <v>84</v>
      </c>
      <c r="B60" s="45"/>
      <c r="C60" s="45"/>
      <c r="D60" s="45"/>
      <c r="E60" s="46"/>
      <c r="F60" s="68">
        <f>F59/12/F7</f>
        <v>4.425759101038521</v>
      </c>
      <c r="G60" s="68"/>
      <c r="H60" s="127"/>
      <c r="I60" s="127"/>
      <c r="J60" s="127"/>
    </row>
  </sheetData>
  <sheetProtection/>
  <mergeCells count="126">
    <mergeCell ref="H44:J44"/>
    <mergeCell ref="A37:E37"/>
    <mergeCell ref="F37:G37"/>
    <mergeCell ref="A44:E44"/>
    <mergeCell ref="F42:G42"/>
    <mergeCell ref="A41:E41"/>
    <mergeCell ref="F35:G35"/>
    <mergeCell ref="F41:G41"/>
    <mergeCell ref="H39:J39"/>
    <mergeCell ref="H40:J40"/>
    <mergeCell ref="H35:J35"/>
    <mergeCell ref="H34:J34"/>
    <mergeCell ref="H41:J41"/>
    <mergeCell ref="F34:G34"/>
    <mergeCell ref="H37:J37"/>
    <mergeCell ref="F36:G36"/>
    <mergeCell ref="A30:E30"/>
    <mergeCell ref="A38:E38"/>
    <mergeCell ref="A31:E31"/>
    <mergeCell ref="A33:E33"/>
    <mergeCell ref="A26:E28"/>
    <mergeCell ref="A36:E36"/>
    <mergeCell ref="A35:E35"/>
    <mergeCell ref="A34:E34"/>
    <mergeCell ref="A32:E32"/>
    <mergeCell ref="H32:J32"/>
    <mergeCell ref="F33:G33"/>
    <mergeCell ref="H26:J28"/>
    <mergeCell ref="A21:E22"/>
    <mergeCell ref="H20:J20"/>
    <mergeCell ref="F32:G32"/>
    <mergeCell ref="H33:J33"/>
    <mergeCell ref="H30:J30"/>
    <mergeCell ref="F20:G20"/>
    <mergeCell ref="A29:E29"/>
    <mergeCell ref="H23:J25"/>
    <mergeCell ref="F21:G22"/>
    <mergeCell ref="F23:G25"/>
    <mergeCell ref="F26:G28"/>
    <mergeCell ref="F29:G29"/>
    <mergeCell ref="A16:E16"/>
    <mergeCell ref="H16:J16"/>
    <mergeCell ref="H17:J17"/>
    <mergeCell ref="H21:J22"/>
    <mergeCell ref="H29:J29"/>
    <mergeCell ref="H31:J31"/>
    <mergeCell ref="F31:G31"/>
    <mergeCell ref="A18:E18"/>
    <mergeCell ref="H18:J18"/>
    <mergeCell ref="A20:E20"/>
    <mergeCell ref="F30:G30"/>
    <mergeCell ref="A23:E25"/>
    <mergeCell ref="A19:E19"/>
    <mergeCell ref="F16:G19"/>
    <mergeCell ref="A17:E17"/>
    <mergeCell ref="H14:J14"/>
    <mergeCell ref="H15:J15"/>
    <mergeCell ref="H19:J19"/>
    <mergeCell ref="A14:E14"/>
    <mergeCell ref="H4:J5"/>
    <mergeCell ref="A9:E9"/>
    <mergeCell ref="A10:E10"/>
    <mergeCell ref="A8:E8"/>
    <mergeCell ref="F8:G10"/>
    <mergeCell ref="A12:E13"/>
    <mergeCell ref="H12:J13"/>
    <mergeCell ref="H9:J9"/>
    <mergeCell ref="H10:J10"/>
    <mergeCell ref="H11:J11"/>
    <mergeCell ref="A4:E5"/>
    <mergeCell ref="F4:G5"/>
    <mergeCell ref="A7:E7"/>
    <mergeCell ref="F7:G7"/>
    <mergeCell ref="H7:J7"/>
    <mergeCell ref="A15:E15"/>
    <mergeCell ref="F11:G15"/>
    <mergeCell ref="A11:E11"/>
    <mergeCell ref="A1:J1"/>
    <mergeCell ref="A2:J2"/>
    <mergeCell ref="A3:J3"/>
    <mergeCell ref="A6:E6"/>
    <mergeCell ref="H8:J8"/>
    <mergeCell ref="H6:J6"/>
    <mergeCell ref="F6:G6"/>
    <mergeCell ref="A45:J45"/>
    <mergeCell ref="H36:J36"/>
    <mergeCell ref="H43:J43"/>
    <mergeCell ref="F38:G40"/>
    <mergeCell ref="H38:J38"/>
    <mergeCell ref="H42:J42"/>
    <mergeCell ref="F43:G43"/>
    <mergeCell ref="F44:G44"/>
    <mergeCell ref="A42:E42"/>
    <mergeCell ref="A43:E43"/>
    <mergeCell ref="A46:E46"/>
    <mergeCell ref="F46:G46"/>
    <mergeCell ref="H46:J59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F58:G58"/>
    <mergeCell ref="A53:E53"/>
    <mergeCell ref="F53:G53"/>
    <mergeCell ref="A54:E54"/>
    <mergeCell ref="F54:G54"/>
    <mergeCell ref="A55:E55"/>
    <mergeCell ref="F55:G55"/>
    <mergeCell ref="A59:E59"/>
    <mergeCell ref="F59:G59"/>
    <mergeCell ref="A60:E60"/>
    <mergeCell ref="F60:G60"/>
    <mergeCell ref="H60:J60"/>
    <mergeCell ref="A56:E56"/>
    <mergeCell ref="F56:G56"/>
    <mergeCell ref="A57:E57"/>
    <mergeCell ref="F57:G57"/>
    <mergeCell ref="A58:E58"/>
  </mergeCells>
  <printOptions/>
  <pageMargins left="0.75" right="0.75" top="1" bottom="1" header="0.5" footer="0.5"/>
  <pageSetup orientation="portrait" paperSize="9" scale="78" r:id="rId1"/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2:L62"/>
  <sheetViews>
    <sheetView zoomScalePageLayoutView="0" workbookViewId="0" topLeftCell="A1">
      <selection activeCell="L53" sqref="L53:L54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3" max="13" width="13.57421875" style="0" bestFit="1" customWidth="1"/>
  </cols>
  <sheetData>
    <row r="2" spans="1:10" ht="12.75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 t="s">
        <v>120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45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117" t="s">
        <v>44</v>
      </c>
      <c r="B5" s="118"/>
      <c r="C5" s="118"/>
      <c r="D5" s="118"/>
      <c r="E5" s="119"/>
      <c r="F5" s="123" t="s">
        <v>43</v>
      </c>
      <c r="G5" s="124"/>
      <c r="H5" s="117" t="s">
        <v>42</v>
      </c>
      <c r="I5" s="118"/>
      <c r="J5" s="119"/>
    </row>
    <row r="6" spans="1:10" ht="12.75">
      <c r="A6" s="120"/>
      <c r="B6" s="121"/>
      <c r="C6" s="121"/>
      <c r="D6" s="121"/>
      <c r="E6" s="122"/>
      <c r="F6" s="125"/>
      <c r="G6" s="126"/>
      <c r="H6" s="120"/>
      <c r="I6" s="121"/>
      <c r="J6" s="122"/>
    </row>
    <row r="7" spans="1:10" ht="12.75">
      <c r="A7" s="105"/>
      <c r="B7" s="105"/>
      <c r="C7" s="105"/>
      <c r="D7" s="105"/>
      <c r="E7" s="106"/>
      <c r="F7" s="109"/>
      <c r="G7" s="110"/>
      <c r="H7" s="111"/>
      <c r="I7" s="112"/>
      <c r="J7" s="113"/>
    </row>
    <row r="8" spans="1:10" ht="12.75">
      <c r="A8" s="105" t="s">
        <v>45</v>
      </c>
      <c r="B8" s="105"/>
      <c r="C8" s="105"/>
      <c r="D8" s="105"/>
      <c r="E8" s="106"/>
      <c r="F8" s="109">
        <v>4315.6</v>
      </c>
      <c r="G8" s="114"/>
      <c r="H8" s="111"/>
      <c r="I8" s="112"/>
      <c r="J8" s="113"/>
    </row>
    <row r="9" spans="1:10" ht="12.75">
      <c r="A9" s="105" t="s">
        <v>46</v>
      </c>
      <c r="B9" s="105"/>
      <c r="C9" s="105"/>
      <c r="D9" s="105"/>
      <c r="E9" s="106"/>
      <c r="F9" s="109"/>
      <c r="G9" s="110"/>
      <c r="H9" s="111"/>
      <c r="I9" s="112"/>
      <c r="J9" s="113"/>
    </row>
    <row r="10" spans="1:10" ht="12.75">
      <c r="A10" s="107" t="s">
        <v>41</v>
      </c>
      <c r="B10" s="107"/>
      <c r="C10" s="107"/>
      <c r="D10" s="107"/>
      <c r="E10" s="107"/>
      <c r="F10" s="88">
        <v>3.62</v>
      </c>
      <c r="G10" s="90"/>
      <c r="H10" s="49"/>
      <c r="I10" s="63"/>
      <c r="J10" s="50"/>
    </row>
    <row r="11" spans="1:10" ht="12.75">
      <c r="A11" s="108" t="s">
        <v>40</v>
      </c>
      <c r="B11" s="38"/>
      <c r="C11" s="38"/>
      <c r="D11" s="38"/>
      <c r="E11" s="38"/>
      <c r="F11" s="94"/>
      <c r="G11" s="96"/>
      <c r="H11" s="54" t="s">
        <v>78</v>
      </c>
      <c r="I11" s="55"/>
      <c r="J11" s="56"/>
    </row>
    <row r="12" spans="1:10" ht="12.75">
      <c r="A12" s="100" t="s">
        <v>39</v>
      </c>
      <c r="B12" s="57"/>
      <c r="C12" s="57"/>
      <c r="D12" s="57"/>
      <c r="E12" s="57"/>
      <c r="F12" s="94"/>
      <c r="G12" s="96"/>
      <c r="H12" s="49" t="s">
        <v>38</v>
      </c>
      <c r="I12" s="63"/>
      <c r="J12" s="50"/>
    </row>
    <row r="13" spans="1:10" ht="12.75">
      <c r="A13" s="44" t="s">
        <v>35</v>
      </c>
      <c r="B13" s="45"/>
      <c r="C13" s="45"/>
      <c r="D13" s="45"/>
      <c r="E13" s="46"/>
      <c r="F13" s="88">
        <v>2.85</v>
      </c>
      <c r="G13" s="90"/>
      <c r="H13" s="49"/>
      <c r="I13" s="63"/>
      <c r="J13" s="50"/>
    </row>
    <row r="14" spans="1:10" ht="12.75">
      <c r="A14" s="87" t="s">
        <v>34</v>
      </c>
      <c r="B14" s="29"/>
      <c r="C14" s="29"/>
      <c r="D14" s="29"/>
      <c r="E14" s="30"/>
      <c r="F14" s="94"/>
      <c r="G14" s="96"/>
      <c r="H14" s="88" t="s">
        <v>33</v>
      </c>
      <c r="I14" s="89"/>
      <c r="J14" s="90"/>
    </row>
    <row r="15" spans="1:10" ht="12.75">
      <c r="A15" s="34"/>
      <c r="B15" s="35"/>
      <c r="C15" s="35"/>
      <c r="D15" s="35"/>
      <c r="E15" s="36"/>
      <c r="F15" s="94"/>
      <c r="G15" s="96"/>
      <c r="H15" s="91"/>
      <c r="I15" s="92"/>
      <c r="J15" s="93"/>
    </row>
    <row r="16" spans="1:10" ht="12.75">
      <c r="A16" s="100" t="s">
        <v>32</v>
      </c>
      <c r="B16" s="57"/>
      <c r="C16" s="57"/>
      <c r="D16" s="57"/>
      <c r="E16" s="58"/>
      <c r="F16" s="94"/>
      <c r="G16" s="96"/>
      <c r="H16" s="49" t="s">
        <v>31</v>
      </c>
      <c r="I16" s="63"/>
      <c r="J16" s="50"/>
    </row>
    <row r="17" spans="1:10" ht="12.75">
      <c r="A17" s="100" t="s">
        <v>30</v>
      </c>
      <c r="B17" s="57"/>
      <c r="C17" s="57"/>
      <c r="D17" s="57"/>
      <c r="E17" s="58"/>
      <c r="F17" s="91"/>
      <c r="G17" s="93"/>
      <c r="H17" s="49" t="s">
        <v>29</v>
      </c>
      <c r="I17" s="63"/>
      <c r="J17" s="50"/>
    </row>
    <row r="18" spans="1:10" ht="12.75">
      <c r="A18" s="97" t="s">
        <v>28</v>
      </c>
      <c r="B18" s="98"/>
      <c r="C18" s="98"/>
      <c r="D18" s="98"/>
      <c r="E18" s="99"/>
      <c r="F18" s="27">
        <v>0.46</v>
      </c>
      <c r="G18" s="27"/>
      <c r="H18" s="63"/>
      <c r="I18" s="63"/>
      <c r="J18" s="50"/>
    </row>
    <row r="19" spans="1:10" ht="12.75">
      <c r="A19" s="100" t="s">
        <v>27</v>
      </c>
      <c r="B19" s="57"/>
      <c r="C19" s="57"/>
      <c r="D19" s="57"/>
      <c r="E19" s="58"/>
      <c r="F19" s="27"/>
      <c r="G19" s="27"/>
      <c r="H19" s="63"/>
      <c r="I19" s="63"/>
      <c r="J19" s="50"/>
    </row>
    <row r="20" spans="1:10" ht="12.75">
      <c r="A20" s="101" t="s">
        <v>26</v>
      </c>
      <c r="B20" s="102"/>
      <c r="C20" s="102"/>
      <c r="D20" s="102"/>
      <c r="E20" s="103"/>
      <c r="F20" s="27"/>
      <c r="G20" s="27"/>
      <c r="H20" s="104" t="s">
        <v>96</v>
      </c>
      <c r="I20" s="63"/>
      <c r="J20" s="50"/>
    </row>
    <row r="21" spans="1:10" ht="12.75">
      <c r="A21" s="100" t="s">
        <v>24</v>
      </c>
      <c r="B21" s="57"/>
      <c r="C21" s="57"/>
      <c r="D21" s="57"/>
      <c r="E21" s="58"/>
      <c r="F21" s="27"/>
      <c r="G21" s="27"/>
      <c r="H21" s="88"/>
      <c r="I21" s="89"/>
      <c r="J21" s="90"/>
    </row>
    <row r="22" spans="1:10" ht="12.75">
      <c r="A22" s="44" t="s">
        <v>23</v>
      </c>
      <c r="B22" s="45"/>
      <c r="C22" s="45"/>
      <c r="D22" s="45"/>
      <c r="E22" s="46"/>
      <c r="F22" s="27">
        <f>F23+F25+F28+F31</f>
        <v>8.35</v>
      </c>
      <c r="G22" s="27"/>
      <c r="H22" s="49"/>
      <c r="I22" s="63"/>
      <c r="J22" s="50"/>
    </row>
    <row r="23" spans="1:10" ht="12.75">
      <c r="A23" s="87" t="s">
        <v>22</v>
      </c>
      <c r="B23" s="29"/>
      <c r="C23" s="29"/>
      <c r="D23" s="29"/>
      <c r="E23" s="30"/>
      <c r="F23" s="27">
        <v>2.43</v>
      </c>
      <c r="G23" s="27"/>
      <c r="H23" s="88" t="s">
        <v>21</v>
      </c>
      <c r="I23" s="89"/>
      <c r="J23" s="90"/>
    </row>
    <row r="24" spans="1:10" ht="26.25" customHeight="1">
      <c r="A24" s="34"/>
      <c r="B24" s="35"/>
      <c r="C24" s="35"/>
      <c r="D24" s="35"/>
      <c r="E24" s="36"/>
      <c r="F24" s="27"/>
      <c r="G24" s="27"/>
      <c r="H24" s="91"/>
      <c r="I24" s="92"/>
      <c r="J24" s="93"/>
    </row>
    <row r="25" spans="1:10" ht="12.75" customHeight="1">
      <c r="A25" s="28" t="s">
        <v>103</v>
      </c>
      <c r="B25" s="29"/>
      <c r="C25" s="29"/>
      <c r="D25" s="29"/>
      <c r="E25" s="30"/>
      <c r="F25" s="27">
        <v>4.13</v>
      </c>
      <c r="G25" s="27"/>
      <c r="H25" s="88" t="str">
        <f>H23</f>
        <v>Круглосуточно</v>
      </c>
      <c r="I25" s="89"/>
      <c r="J25" s="90"/>
    </row>
    <row r="26" spans="1:10" ht="12" customHeight="1">
      <c r="A26" s="31"/>
      <c r="B26" s="32"/>
      <c r="C26" s="32"/>
      <c r="D26" s="32"/>
      <c r="E26" s="33"/>
      <c r="F26" s="27"/>
      <c r="G26" s="27"/>
      <c r="H26" s="94"/>
      <c r="I26" s="95"/>
      <c r="J26" s="96"/>
    </row>
    <row r="27" spans="1:10" ht="12.75" hidden="1">
      <c r="A27" s="34"/>
      <c r="B27" s="35"/>
      <c r="C27" s="35"/>
      <c r="D27" s="35"/>
      <c r="E27" s="36"/>
      <c r="F27" s="27"/>
      <c r="G27" s="27"/>
      <c r="H27" s="91"/>
      <c r="I27" s="92"/>
      <c r="J27" s="93"/>
    </row>
    <row r="28" spans="1:10" ht="12.75">
      <c r="A28" s="28" t="s">
        <v>93</v>
      </c>
      <c r="B28" s="29"/>
      <c r="C28" s="29"/>
      <c r="D28" s="29"/>
      <c r="E28" s="30"/>
      <c r="F28" s="27">
        <v>1.39</v>
      </c>
      <c r="G28" s="27"/>
      <c r="H28" s="88" t="str">
        <f>H25</f>
        <v>Круглосуточно</v>
      </c>
      <c r="I28" s="89"/>
      <c r="J28" s="90"/>
    </row>
    <row r="29" spans="1:10" ht="12" customHeight="1">
      <c r="A29" s="31"/>
      <c r="B29" s="32"/>
      <c r="C29" s="32"/>
      <c r="D29" s="32"/>
      <c r="E29" s="33"/>
      <c r="F29" s="27"/>
      <c r="G29" s="27"/>
      <c r="H29" s="94"/>
      <c r="I29" s="95"/>
      <c r="J29" s="96"/>
    </row>
    <row r="30" spans="1:10" ht="12.75" hidden="1">
      <c r="A30" s="34"/>
      <c r="B30" s="35"/>
      <c r="C30" s="35"/>
      <c r="D30" s="35"/>
      <c r="E30" s="36"/>
      <c r="F30" s="27"/>
      <c r="G30" s="27"/>
      <c r="H30" s="91"/>
      <c r="I30" s="92"/>
      <c r="J30" s="93"/>
    </row>
    <row r="31" spans="1:10" ht="12.75">
      <c r="A31" s="51" t="s">
        <v>95</v>
      </c>
      <c r="B31" s="57"/>
      <c r="C31" s="57"/>
      <c r="D31" s="57"/>
      <c r="E31" s="58"/>
      <c r="F31" s="40">
        <v>0.4</v>
      </c>
      <c r="G31" s="41"/>
      <c r="H31" s="54" t="str">
        <f>H28</f>
        <v>Круглосуточно</v>
      </c>
      <c r="I31" s="55"/>
      <c r="J31" s="56"/>
    </row>
    <row r="32" spans="1:10" ht="12.75">
      <c r="A32" s="44" t="s">
        <v>19</v>
      </c>
      <c r="B32" s="45"/>
      <c r="C32" s="45"/>
      <c r="D32" s="45"/>
      <c r="E32" s="46"/>
      <c r="F32" s="49">
        <v>0.09</v>
      </c>
      <c r="G32" s="50"/>
      <c r="H32" s="86" t="s">
        <v>97</v>
      </c>
      <c r="I32" s="63"/>
      <c r="J32" s="50"/>
    </row>
    <row r="33" spans="1:10" ht="12.75">
      <c r="A33" s="44" t="s">
        <v>18</v>
      </c>
      <c r="B33" s="45"/>
      <c r="C33" s="45"/>
      <c r="D33" s="45"/>
      <c r="E33" s="46"/>
      <c r="F33" s="49">
        <v>1.22</v>
      </c>
      <c r="G33" s="50"/>
      <c r="H33" s="49" t="str">
        <f>H32</f>
        <v>Ежемесячно</v>
      </c>
      <c r="I33" s="63"/>
      <c r="J33" s="50"/>
    </row>
    <row r="34" spans="1:10" ht="12.75">
      <c r="A34" s="44" t="s">
        <v>50</v>
      </c>
      <c r="B34" s="45"/>
      <c r="C34" s="45"/>
      <c r="D34" s="45"/>
      <c r="E34" s="46"/>
      <c r="F34" s="80">
        <v>0.23</v>
      </c>
      <c r="G34" s="81"/>
      <c r="H34" s="49" t="s">
        <v>21</v>
      </c>
      <c r="I34" s="63"/>
      <c r="J34" s="50"/>
    </row>
    <row r="35" spans="1:10" ht="12.75">
      <c r="A35" s="82" t="s">
        <v>52</v>
      </c>
      <c r="B35" s="83"/>
      <c r="C35" s="83"/>
      <c r="D35" s="83"/>
      <c r="E35" s="84"/>
      <c r="F35" s="40">
        <v>2.54</v>
      </c>
      <c r="G35" s="41"/>
      <c r="H35" s="86" t="s">
        <v>36</v>
      </c>
      <c r="I35" s="63"/>
      <c r="J35" s="50"/>
    </row>
    <row r="36" spans="1:10" ht="12.75">
      <c r="A36" s="44" t="s">
        <v>71</v>
      </c>
      <c r="B36" s="45"/>
      <c r="C36" s="45"/>
      <c r="D36" s="45"/>
      <c r="E36" s="46"/>
      <c r="F36" s="78">
        <v>0.9</v>
      </c>
      <c r="G36" s="79"/>
      <c r="H36" s="49" t="str">
        <f>H33</f>
        <v>Ежемесячно</v>
      </c>
      <c r="I36" s="63"/>
      <c r="J36" s="50"/>
    </row>
    <row r="37" spans="1:10" ht="12.75">
      <c r="A37" s="44" t="s">
        <v>60</v>
      </c>
      <c r="B37" s="45"/>
      <c r="C37" s="45"/>
      <c r="D37" s="45"/>
      <c r="E37" s="46"/>
      <c r="F37" s="49">
        <v>2.97</v>
      </c>
      <c r="G37" s="50"/>
      <c r="H37" s="49"/>
      <c r="I37" s="63"/>
      <c r="J37" s="50"/>
    </row>
    <row r="38" spans="1:10" ht="12.75">
      <c r="A38" s="44" t="s">
        <v>102</v>
      </c>
      <c r="B38" s="45"/>
      <c r="C38" s="45"/>
      <c r="D38" s="45"/>
      <c r="E38" s="46"/>
      <c r="F38" s="49">
        <v>0.82</v>
      </c>
      <c r="G38" s="50"/>
      <c r="H38" s="49"/>
      <c r="I38" s="63"/>
      <c r="J38" s="50"/>
    </row>
    <row r="39" spans="1:10" ht="12.75">
      <c r="A39" s="44" t="s">
        <v>53</v>
      </c>
      <c r="B39" s="45"/>
      <c r="C39" s="45"/>
      <c r="D39" s="45"/>
      <c r="E39" s="46"/>
      <c r="F39" s="88">
        <v>2.19</v>
      </c>
      <c r="G39" s="90"/>
      <c r="H39" s="49"/>
      <c r="I39" s="63"/>
      <c r="J39" s="50"/>
    </row>
    <row r="40" spans="1:10" ht="12.75">
      <c r="A40" s="51" t="s">
        <v>54</v>
      </c>
      <c r="B40" s="52"/>
      <c r="C40" s="52"/>
      <c r="D40" s="52"/>
      <c r="E40" s="53"/>
      <c r="F40" s="94"/>
      <c r="G40" s="96"/>
      <c r="H40" s="49" t="s">
        <v>14</v>
      </c>
      <c r="I40" s="63"/>
      <c r="J40" s="50"/>
    </row>
    <row r="41" spans="1:10" ht="12.75">
      <c r="A41" s="51" t="s">
        <v>55</v>
      </c>
      <c r="B41" s="52"/>
      <c r="C41" s="52"/>
      <c r="D41" s="52"/>
      <c r="E41" s="53"/>
      <c r="F41" s="91"/>
      <c r="G41" s="93"/>
      <c r="H41" s="86" t="s">
        <v>105</v>
      </c>
      <c r="I41" s="63"/>
      <c r="J41" s="50"/>
    </row>
    <row r="42" spans="1:10" ht="12.75">
      <c r="A42" s="44" t="s">
        <v>64</v>
      </c>
      <c r="B42" s="45"/>
      <c r="C42" s="45"/>
      <c r="D42" s="45"/>
      <c r="E42" s="46"/>
      <c r="F42" s="49">
        <v>0.45</v>
      </c>
      <c r="G42" s="50"/>
      <c r="H42" s="49" t="str">
        <f>H34</f>
        <v>Круглосуточно</v>
      </c>
      <c r="I42" s="63"/>
      <c r="J42" s="50"/>
    </row>
    <row r="43" spans="1:10" ht="12.75">
      <c r="A43" s="44" t="s">
        <v>75</v>
      </c>
      <c r="B43" s="45"/>
      <c r="C43" s="45"/>
      <c r="D43" s="45"/>
      <c r="E43" s="46"/>
      <c r="F43" s="49">
        <v>0.33</v>
      </c>
      <c r="G43" s="50"/>
      <c r="H43" s="49" t="str">
        <f>H36</f>
        <v>Ежемесячно</v>
      </c>
      <c r="I43" s="63"/>
      <c r="J43" s="50"/>
    </row>
    <row r="44" spans="1:10" ht="12.75">
      <c r="A44" s="44" t="s">
        <v>13</v>
      </c>
      <c r="B44" s="45"/>
      <c r="C44" s="45"/>
      <c r="D44" s="45"/>
      <c r="E44" s="46"/>
      <c r="F44" s="47">
        <f>F43+F42+F39+F38+F37+F36+F35+F34+F33+F32+F22+F18+F13+F10</f>
        <v>27.020000000000003</v>
      </c>
      <c r="G44" s="48"/>
      <c r="H44" s="49"/>
      <c r="I44" s="63"/>
      <c r="J44" s="50"/>
    </row>
    <row r="45" spans="1:11" ht="12.75">
      <c r="A45" s="44" t="s">
        <v>12</v>
      </c>
      <c r="B45" s="45"/>
      <c r="C45" s="45"/>
      <c r="D45" s="45"/>
      <c r="E45" s="46"/>
      <c r="F45" s="61">
        <f>F62</f>
        <v>0.99</v>
      </c>
      <c r="G45" s="62"/>
      <c r="H45" s="49"/>
      <c r="I45" s="63"/>
      <c r="J45" s="50"/>
      <c r="K45" s="26"/>
    </row>
    <row r="46" spans="1:12" ht="12.75">
      <c r="A46" s="44" t="s">
        <v>11</v>
      </c>
      <c r="B46" s="45"/>
      <c r="C46" s="45"/>
      <c r="D46" s="45"/>
      <c r="E46" s="46"/>
      <c r="F46" s="75">
        <f>SUM(F44:F45)</f>
        <v>28.01</v>
      </c>
      <c r="G46" s="48"/>
      <c r="H46" s="61"/>
      <c r="I46" s="63"/>
      <c r="J46" s="50"/>
      <c r="L46" s="12"/>
    </row>
    <row r="47" spans="1:10" ht="12.75">
      <c r="A47" s="76" t="s">
        <v>10</v>
      </c>
      <c r="B47" s="77"/>
      <c r="C47" s="77"/>
      <c r="D47" s="77"/>
      <c r="E47" s="77"/>
      <c r="F47" s="77"/>
      <c r="G47" s="77"/>
      <c r="H47" s="77"/>
      <c r="I47" s="77"/>
      <c r="J47" s="48"/>
    </row>
    <row r="48" spans="1:10" ht="12.75">
      <c r="A48" s="43" t="s">
        <v>9</v>
      </c>
      <c r="B48" s="43"/>
      <c r="C48" s="43"/>
      <c r="D48" s="43"/>
      <c r="E48" s="43"/>
      <c r="F48" s="42"/>
      <c r="G48" s="42"/>
      <c r="H48" s="128" t="s">
        <v>8</v>
      </c>
      <c r="I48" s="129"/>
      <c r="J48" s="130"/>
    </row>
    <row r="49" spans="1:10" ht="12.75">
      <c r="A49" s="43" t="s">
        <v>7</v>
      </c>
      <c r="B49" s="43"/>
      <c r="C49" s="43"/>
      <c r="D49" s="43"/>
      <c r="E49" s="43"/>
      <c r="F49" s="42"/>
      <c r="G49" s="42"/>
      <c r="H49" s="131"/>
      <c r="I49" s="132"/>
      <c r="J49" s="133"/>
    </row>
    <row r="50" spans="1:10" ht="12.75">
      <c r="A50" s="43" t="s">
        <v>6</v>
      </c>
      <c r="B50" s="43"/>
      <c r="C50" s="43"/>
      <c r="D50" s="43"/>
      <c r="E50" s="43"/>
      <c r="F50" s="42"/>
      <c r="G50" s="42"/>
      <c r="H50" s="131"/>
      <c r="I50" s="132"/>
      <c r="J50" s="133"/>
    </row>
    <row r="51" spans="1:10" ht="12.75">
      <c r="A51" s="43" t="s">
        <v>3</v>
      </c>
      <c r="B51" s="43"/>
      <c r="C51" s="43"/>
      <c r="D51" s="43"/>
      <c r="E51" s="43"/>
      <c r="F51" s="42"/>
      <c r="G51" s="42"/>
      <c r="H51" s="131"/>
      <c r="I51" s="132"/>
      <c r="J51" s="133"/>
    </row>
    <row r="52" spans="1:10" ht="12.75">
      <c r="A52" s="43" t="s">
        <v>1</v>
      </c>
      <c r="B52" s="43"/>
      <c r="C52" s="43"/>
      <c r="D52" s="43"/>
      <c r="E52" s="43"/>
      <c r="F52" s="42"/>
      <c r="G52" s="42"/>
      <c r="H52" s="131"/>
      <c r="I52" s="132"/>
      <c r="J52" s="133"/>
    </row>
    <row r="53" spans="1:12" ht="12.75">
      <c r="A53" s="51" t="s">
        <v>82</v>
      </c>
      <c r="B53" s="57"/>
      <c r="C53" s="57"/>
      <c r="D53" s="57"/>
      <c r="E53" s="58"/>
      <c r="F53" s="59"/>
      <c r="G53" s="60"/>
      <c r="H53" s="131"/>
      <c r="I53" s="132"/>
      <c r="J53" s="133"/>
      <c r="L53" s="16"/>
    </row>
    <row r="54" spans="1:12" ht="12.75">
      <c r="A54" s="43" t="s">
        <v>0</v>
      </c>
      <c r="B54" s="43"/>
      <c r="C54" s="43"/>
      <c r="D54" s="43"/>
      <c r="E54" s="43"/>
      <c r="F54" s="42"/>
      <c r="G54" s="42"/>
      <c r="H54" s="131"/>
      <c r="I54" s="132"/>
      <c r="J54" s="133"/>
      <c r="L54" s="23"/>
    </row>
    <row r="55" spans="1:10" ht="12.75">
      <c r="A55" s="51" t="s">
        <v>5</v>
      </c>
      <c r="B55" s="52"/>
      <c r="C55" s="52"/>
      <c r="D55" s="52"/>
      <c r="E55" s="53"/>
      <c r="F55" s="59"/>
      <c r="G55" s="60"/>
      <c r="H55" s="131"/>
      <c r="I55" s="132"/>
      <c r="J55" s="133"/>
    </row>
    <row r="56" spans="1:10" ht="12.75">
      <c r="A56" s="51" t="s">
        <v>4</v>
      </c>
      <c r="B56" s="52"/>
      <c r="C56" s="52"/>
      <c r="D56" s="52"/>
      <c r="E56" s="53"/>
      <c r="F56" s="59"/>
      <c r="G56" s="60"/>
      <c r="H56" s="131"/>
      <c r="I56" s="132"/>
      <c r="J56" s="133"/>
    </row>
    <row r="57" spans="1:12" ht="12.75">
      <c r="A57" s="51" t="s">
        <v>2</v>
      </c>
      <c r="B57" s="52"/>
      <c r="C57" s="52"/>
      <c r="D57" s="52"/>
      <c r="E57" s="53"/>
      <c r="F57" s="59"/>
      <c r="G57" s="60"/>
      <c r="H57" s="131"/>
      <c r="I57" s="132"/>
      <c r="J57" s="133"/>
      <c r="L57" s="13"/>
    </row>
    <row r="58" spans="1:10" ht="12.75">
      <c r="A58" s="51" t="s">
        <v>49</v>
      </c>
      <c r="B58" s="52"/>
      <c r="C58" s="52"/>
      <c r="D58" s="52"/>
      <c r="E58" s="53"/>
      <c r="F58" s="59"/>
      <c r="G58" s="60"/>
      <c r="H58" s="131"/>
      <c r="I58" s="132"/>
      <c r="J58" s="133"/>
    </row>
    <row r="59" spans="1:10" ht="22.5" customHeight="1">
      <c r="A59" s="37" t="s">
        <v>83</v>
      </c>
      <c r="B59" s="69"/>
      <c r="C59" s="69"/>
      <c r="D59" s="69"/>
      <c r="E59" s="70"/>
      <c r="F59" s="59"/>
      <c r="G59" s="60"/>
      <c r="H59" s="131"/>
      <c r="I59" s="132"/>
      <c r="J59" s="133"/>
    </row>
    <row r="60" spans="1:10" ht="12.75">
      <c r="A60" s="51" t="s">
        <v>47</v>
      </c>
      <c r="B60" s="52"/>
      <c r="C60" s="52"/>
      <c r="D60" s="52"/>
      <c r="E60" s="53"/>
      <c r="F60" s="72"/>
      <c r="G60" s="72"/>
      <c r="H60" s="131"/>
      <c r="I60" s="132"/>
      <c r="J60" s="133"/>
    </row>
    <row r="61" spans="1:10" ht="12.75">
      <c r="A61" s="71" t="s">
        <v>48</v>
      </c>
      <c r="B61" s="71"/>
      <c r="C61" s="71"/>
      <c r="D61" s="71"/>
      <c r="E61" s="71"/>
      <c r="F61" s="73">
        <f>0.99*12*F8</f>
        <v>51269.328</v>
      </c>
      <c r="G61" s="74"/>
      <c r="H61" s="134"/>
      <c r="I61" s="135"/>
      <c r="J61" s="136"/>
    </row>
    <row r="62" spans="1:10" ht="12.75">
      <c r="A62" s="44" t="s">
        <v>84</v>
      </c>
      <c r="B62" s="45"/>
      <c r="C62" s="45"/>
      <c r="D62" s="45"/>
      <c r="E62" s="46"/>
      <c r="F62" s="68">
        <f>F61/12/F8</f>
        <v>0.99</v>
      </c>
      <c r="G62" s="68"/>
      <c r="H62" s="127"/>
      <c r="I62" s="127"/>
      <c r="J62" s="127"/>
    </row>
  </sheetData>
  <sheetProtection/>
  <mergeCells count="131">
    <mergeCell ref="A42:E42"/>
    <mergeCell ref="A39:E39"/>
    <mergeCell ref="A40:E40"/>
    <mergeCell ref="A41:E41"/>
    <mergeCell ref="A38:E38"/>
    <mergeCell ref="F38:G38"/>
    <mergeCell ref="F39:G41"/>
    <mergeCell ref="H38:J38"/>
    <mergeCell ref="F23:G24"/>
    <mergeCell ref="F25:G27"/>
    <mergeCell ref="F28:G30"/>
    <mergeCell ref="A31:E31"/>
    <mergeCell ref="F31:G31"/>
    <mergeCell ref="H31:J31"/>
    <mergeCell ref="A28:E30"/>
    <mergeCell ref="H37:J37"/>
    <mergeCell ref="A34:E34"/>
    <mergeCell ref="H62:J62"/>
    <mergeCell ref="A60:E60"/>
    <mergeCell ref="F60:G60"/>
    <mergeCell ref="A61:E61"/>
    <mergeCell ref="F61:G61"/>
    <mergeCell ref="A62:E62"/>
    <mergeCell ref="F62:G62"/>
    <mergeCell ref="A57:E57"/>
    <mergeCell ref="F57:G57"/>
    <mergeCell ref="A58:E58"/>
    <mergeCell ref="F58:G58"/>
    <mergeCell ref="A59:E59"/>
    <mergeCell ref="F59:G59"/>
    <mergeCell ref="A54:E54"/>
    <mergeCell ref="F54:G54"/>
    <mergeCell ref="A55:E55"/>
    <mergeCell ref="F55:G55"/>
    <mergeCell ref="A56:E56"/>
    <mergeCell ref="F56:G56"/>
    <mergeCell ref="F50:G50"/>
    <mergeCell ref="A51:E51"/>
    <mergeCell ref="F51:G51"/>
    <mergeCell ref="A52:E52"/>
    <mergeCell ref="F52:G52"/>
    <mergeCell ref="A53:E53"/>
    <mergeCell ref="F53:G53"/>
    <mergeCell ref="A46:E46"/>
    <mergeCell ref="F46:G46"/>
    <mergeCell ref="H46:J46"/>
    <mergeCell ref="A47:J47"/>
    <mergeCell ref="A48:E48"/>
    <mergeCell ref="F48:G48"/>
    <mergeCell ref="H48:J61"/>
    <mergeCell ref="A49:E49"/>
    <mergeCell ref="F49:G49"/>
    <mergeCell ref="A50:E50"/>
    <mergeCell ref="A45:E45"/>
    <mergeCell ref="F45:G45"/>
    <mergeCell ref="H45:J45"/>
    <mergeCell ref="A43:E43"/>
    <mergeCell ref="F43:G43"/>
    <mergeCell ref="H43:J43"/>
    <mergeCell ref="A44:E44"/>
    <mergeCell ref="F44:G44"/>
    <mergeCell ref="H44:J44"/>
    <mergeCell ref="H39:J39"/>
    <mergeCell ref="H40:J40"/>
    <mergeCell ref="H41:J41"/>
    <mergeCell ref="F42:G42"/>
    <mergeCell ref="H42:J42"/>
    <mergeCell ref="A36:E36"/>
    <mergeCell ref="F36:G36"/>
    <mergeCell ref="H36:J36"/>
    <mergeCell ref="A37:E37"/>
    <mergeCell ref="F37:G37"/>
    <mergeCell ref="F34:G34"/>
    <mergeCell ref="H34:J34"/>
    <mergeCell ref="A35:E35"/>
    <mergeCell ref="F35:G35"/>
    <mergeCell ref="H35:J35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H28:J30"/>
    <mergeCell ref="F22:G22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9:E9"/>
    <mergeCell ref="F9:G9"/>
    <mergeCell ref="H9:J9"/>
    <mergeCell ref="A10:E10"/>
    <mergeCell ref="F10:G12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2:P59"/>
  <sheetViews>
    <sheetView zoomScalePageLayoutView="0" workbookViewId="0" topLeftCell="A10">
      <selection activeCell="H45" sqref="H45:J58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2" spans="1:10" ht="12.75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 t="s">
        <v>121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117" t="s">
        <v>44</v>
      </c>
      <c r="B5" s="118"/>
      <c r="C5" s="118"/>
      <c r="D5" s="118"/>
      <c r="E5" s="119"/>
      <c r="F5" s="123" t="s">
        <v>43</v>
      </c>
      <c r="G5" s="124"/>
      <c r="H5" s="117" t="s">
        <v>42</v>
      </c>
      <c r="I5" s="118"/>
      <c r="J5" s="119"/>
    </row>
    <row r="6" spans="1:10" ht="12.75">
      <c r="A6" s="120"/>
      <c r="B6" s="121"/>
      <c r="C6" s="121"/>
      <c r="D6" s="121"/>
      <c r="E6" s="122"/>
      <c r="F6" s="125"/>
      <c r="G6" s="126"/>
      <c r="H6" s="120"/>
      <c r="I6" s="121"/>
      <c r="J6" s="122"/>
    </row>
    <row r="7" spans="1:10" ht="12.75">
      <c r="A7" s="105"/>
      <c r="B7" s="105"/>
      <c r="C7" s="105"/>
      <c r="D7" s="105"/>
      <c r="E7" s="106"/>
      <c r="F7" s="109"/>
      <c r="G7" s="110"/>
      <c r="H7" s="111"/>
      <c r="I7" s="112"/>
      <c r="J7" s="113"/>
    </row>
    <row r="8" spans="1:10" ht="12.75">
      <c r="A8" s="105" t="s">
        <v>87</v>
      </c>
      <c r="B8" s="105"/>
      <c r="C8" s="105"/>
      <c r="D8" s="105"/>
      <c r="E8" s="106"/>
      <c r="F8" s="109">
        <v>3325.2</v>
      </c>
      <c r="G8" s="114"/>
      <c r="H8" s="111"/>
      <c r="I8" s="112"/>
      <c r="J8" s="113"/>
    </row>
    <row r="9" spans="1:10" ht="12.75">
      <c r="A9" s="107" t="s">
        <v>41</v>
      </c>
      <c r="B9" s="107"/>
      <c r="C9" s="107"/>
      <c r="D9" s="107"/>
      <c r="E9" s="107"/>
      <c r="F9" s="88">
        <v>2.21</v>
      </c>
      <c r="G9" s="90"/>
      <c r="H9" s="49"/>
      <c r="I9" s="63"/>
      <c r="J9" s="50"/>
    </row>
    <row r="10" spans="1:10" ht="12.75">
      <c r="A10" s="108" t="s">
        <v>40</v>
      </c>
      <c r="B10" s="38"/>
      <c r="C10" s="38"/>
      <c r="D10" s="38"/>
      <c r="E10" s="38"/>
      <c r="F10" s="94"/>
      <c r="G10" s="96"/>
      <c r="H10" s="54" t="s">
        <v>78</v>
      </c>
      <c r="I10" s="55"/>
      <c r="J10" s="56"/>
    </row>
    <row r="11" spans="1:10" ht="12.75">
      <c r="A11" s="100" t="s">
        <v>39</v>
      </c>
      <c r="B11" s="57"/>
      <c r="C11" s="57"/>
      <c r="D11" s="57"/>
      <c r="E11" s="57"/>
      <c r="F11" s="91"/>
      <c r="G11" s="93"/>
      <c r="H11" s="49" t="s">
        <v>38</v>
      </c>
      <c r="I11" s="63"/>
      <c r="J11" s="50"/>
    </row>
    <row r="12" spans="1:10" ht="12.75">
      <c r="A12" s="44" t="s">
        <v>35</v>
      </c>
      <c r="B12" s="45"/>
      <c r="C12" s="45"/>
      <c r="D12" s="45"/>
      <c r="E12" s="46"/>
      <c r="F12" s="88">
        <v>3.1</v>
      </c>
      <c r="G12" s="90"/>
      <c r="H12" s="49"/>
      <c r="I12" s="63"/>
      <c r="J12" s="50"/>
    </row>
    <row r="13" spans="1:10" ht="12.75">
      <c r="A13" s="87" t="s">
        <v>34</v>
      </c>
      <c r="B13" s="29"/>
      <c r="C13" s="29"/>
      <c r="D13" s="29"/>
      <c r="E13" s="30"/>
      <c r="F13" s="94"/>
      <c r="G13" s="96"/>
      <c r="H13" s="88" t="s">
        <v>33</v>
      </c>
      <c r="I13" s="89"/>
      <c r="J13" s="90"/>
    </row>
    <row r="14" spans="1:10" ht="12.75">
      <c r="A14" s="34"/>
      <c r="B14" s="35"/>
      <c r="C14" s="35"/>
      <c r="D14" s="35"/>
      <c r="E14" s="36"/>
      <c r="F14" s="94"/>
      <c r="G14" s="96"/>
      <c r="H14" s="91"/>
      <c r="I14" s="92"/>
      <c r="J14" s="93"/>
    </row>
    <row r="15" spans="1:10" ht="12.75">
      <c r="A15" s="100" t="s">
        <v>32</v>
      </c>
      <c r="B15" s="57"/>
      <c r="C15" s="57"/>
      <c r="D15" s="57"/>
      <c r="E15" s="58"/>
      <c r="F15" s="94"/>
      <c r="G15" s="96"/>
      <c r="H15" s="49" t="s">
        <v>31</v>
      </c>
      <c r="I15" s="63"/>
      <c r="J15" s="50"/>
    </row>
    <row r="16" spans="1:10" ht="12.75">
      <c r="A16" s="100" t="s">
        <v>30</v>
      </c>
      <c r="B16" s="57"/>
      <c r="C16" s="57"/>
      <c r="D16" s="57"/>
      <c r="E16" s="58"/>
      <c r="F16" s="91"/>
      <c r="G16" s="93"/>
      <c r="H16" s="49" t="s">
        <v>29</v>
      </c>
      <c r="I16" s="63"/>
      <c r="J16" s="50"/>
    </row>
    <row r="17" spans="1:10" ht="12.75">
      <c r="A17" s="97" t="s">
        <v>28</v>
      </c>
      <c r="B17" s="98"/>
      <c r="C17" s="98"/>
      <c r="D17" s="98"/>
      <c r="E17" s="99"/>
      <c r="F17" s="88">
        <v>0.46</v>
      </c>
      <c r="G17" s="90"/>
      <c r="H17" s="63"/>
      <c r="I17" s="63"/>
      <c r="J17" s="50"/>
    </row>
    <row r="18" spans="1:10" ht="12.75">
      <c r="A18" s="100" t="s">
        <v>27</v>
      </c>
      <c r="B18" s="57"/>
      <c r="C18" s="57"/>
      <c r="D18" s="57"/>
      <c r="E18" s="58"/>
      <c r="F18" s="94"/>
      <c r="G18" s="96"/>
      <c r="H18" s="63"/>
      <c r="I18" s="63"/>
      <c r="J18" s="50"/>
    </row>
    <row r="19" spans="1:10" ht="12.75">
      <c r="A19" s="101" t="s">
        <v>26</v>
      </c>
      <c r="B19" s="102"/>
      <c r="C19" s="102"/>
      <c r="D19" s="102"/>
      <c r="E19" s="103"/>
      <c r="F19" s="94"/>
      <c r="G19" s="96"/>
      <c r="H19" s="104" t="s">
        <v>96</v>
      </c>
      <c r="I19" s="63"/>
      <c r="J19" s="50"/>
    </row>
    <row r="20" spans="1:10" ht="12.75">
      <c r="A20" s="100" t="s">
        <v>24</v>
      </c>
      <c r="B20" s="57"/>
      <c r="C20" s="57"/>
      <c r="D20" s="57"/>
      <c r="E20" s="58"/>
      <c r="F20" s="94"/>
      <c r="G20" s="96"/>
      <c r="H20" s="88"/>
      <c r="I20" s="89"/>
      <c r="J20" s="90"/>
    </row>
    <row r="21" spans="1:10" ht="12.75">
      <c r="A21" s="44" t="s">
        <v>23</v>
      </c>
      <c r="B21" s="45"/>
      <c r="C21" s="45"/>
      <c r="D21" s="45"/>
      <c r="E21" s="46"/>
      <c r="F21" s="27">
        <f>F30+F27+F24+F22</f>
        <v>8.35</v>
      </c>
      <c r="G21" s="27"/>
      <c r="H21" s="49"/>
      <c r="I21" s="63"/>
      <c r="J21" s="50"/>
    </row>
    <row r="22" spans="1:10" ht="12.75">
      <c r="A22" s="87" t="s">
        <v>22</v>
      </c>
      <c r="B22" s="29"/>
      <c r="C22" s="29"/>
      <c r="D22" s="29"/>
      <c r="E22" s="30"/>
      <c r="F22" s="27">
        <v>2.43</v>
      </c>
      <c r="G22" s="27"/>
      <c r="H22" s="88" t="s">
        <v>21</v>
      </c>
      <c r="I22" s="89"/>
      <c r="J22" s="90"/>
    </row>
    <row r="23" spans="1:10" ht="25.5" customHeight="1">
      <c r="A23" s="34"/>
      <c r="B23" s="35"/>
      <c r="C23" s="35"/>
      <c r="D23" s="35"/>
      <c r="E23" s="36"/>
      <c r="F23" s="27"/>
      <c r="G23" s="27"/>
      <c r="H23" s="91"/>
      <c r="I23" s="92"/>
      <c r="J23" s="93"/>
    </row>
    <row r="24" spans="1:10" ht="12.75" customHeight="1">
      <c r="A24" s="28" t="s">
        <v>103</v>
      </c>
      <c r="B24" s="29"/>
      <c r="C24" s="29"/>
      <c r="D24" s="29"/>
      <c r="E24" s="30"/>
      <c r="F24" s="27">
        <v>4.13</v>
      </c>
      <c r="G24" s="27"/>
      <c r="H24" s="88" t="str">
        <f>H22</f>
        <v>Круглосуточно</v>
      </c>
      <c r="I24" s="89"/>
      <c r="J24" s="90"/>
    </row>
    <row r="25" spans="1:10" ht="12.75">
      <c r="A25" s="31"/>
      <c r="B25" s="32"/>
      <c r="C25" s="32"/>
      <c r="D25" s="32"/>
      <c r="E25" s="33"/>
      <c r="F25" s="27"/>
      <c r="G25" s="27"/>
      <c r="H25" s="94"/>
      <c r="I25" s="95"/>
      <c r="J25" s="96"/>
    </row>
    <row r="26" spans="1:10" ht="0.75" customHeight="1">
      <c r="A26" s="34"/>
      <c r="B26" s="35"/>
      <c r="C26" s="35"/>
      <c r="D26" s="35"/>
      <c r="E26" s="36"/>
      <c r="F26" s="27"/>
      <c r="G26" s="27"/>
      <c r="H26" s="91"/>
      <c r="I26" s="92"/>
      <c r="J26" s="93"/>
    </row>
    <row r="27" spans="1:10" ht="12.75">
      <c r="A27" s="28" t="s">
        <v>93</v>
      </c>
      <c r="B27" s="29"/>
      <c r="C27" s="29"/>
      <c r="D27" s="29"/>
      <c r="E27" s="30"/>
      <c r="F27" s="27">
        <v>1.39</v>
      </c>
      <c r="G27" s="27"/>
      <c r="H27" s="88" t="str">
        <f>H24</f>
        <v>Круглосуточно</v>
      </c>
      <c r="I27" s="89"/>
      <c r="J27" s="90"/>
    </row>
    <row r="28" spans="1:10" ht="12.75">
      <c r="A28" s="31"/>
      <c r="B28" s="32"/>
      <c r="C28" s="32"/>
      <c r="D28" s="32"/>
      <c r="E28" s="33"/>
      <c r="F28" s="27"/>
      <c r="G28" s="27"/>
      <c r="H28" s="94"/>
      <c r="I28" s="95"/>
      <c r="J28" s="96"/>
    </row>
    <row r="29" spans="1:10" ht="12.75" hidden="1">
      <c r="A29" s="34"/>
      <c r="B29" s="35"/>
      <c r="C29" s="35"/>
      <c r="D29" s="35"/>
      <c r="E29" s="36"/>
      <c r="F29" s="27"/>
      <c r="G29" s="27"/>
      <c r="H29" s="91"/>
      <c r="I29" s="92"/>
      <c r="J29" s="93"/>
    </row>
    <row r="30" spans="1:10" ht="12.75">
      <c r="A30" s="37" t="s">
        <v>95</v>
      </c>
      <c r="B30" s="38"/>
      <c r="C30" s="38"/>
      <c r="D30" s="38"/>
      <c r="E30" s="39"/>
      <c r="F30" s="40">
        <v>0.4</v>
      </c>
      <c r="G30" s="41"/>
      <c r="H30" s="54" t="str">
        <f>H27</f>
        <v>Круглосуточно</v>
      </c>
      <c r="I30" s="55"/>
      <c r="J30" s="56"/>
    </row>
    <row r="31" spans="1:10" ht="12.75">
      <c r="A31" s="44" t="s">
        <v>19</v>
      </c>
      <c r="B31" s="45"/>
      <c r="C31" s="45"/>
      <c r="D31" s="45"/>
      <c r="E31" s="46"/>
      <c r="F31" s="49">
        <v>0.09</v>
      </c>
      <c r="G31" s="50"/>
      <c r="H31" s="86" t="s">
        <v>97</v>
      </c>
      <c r="I31" s="63"/>
      <c r="J31" s="50"/>
    </row>
    <row r="32" spans="1:10" ht="12.75">
      <c r="A32" s="44" t="s">
        <v>18</v>
      </c>
      <c r="B32" s="45"/>
      <c r="C32" s="45"/>
      <c r="D32" s="45"/>
      <c r="E32" s="46"/>
      <c r="F32" s="49">
        <v>1.58</v>
      </c>
      <c r="G32" s="50"/>
      <c r="H32" s="49" t="str">
        <f>H31</f>
        <v>Ежемесячно</v>
      </c>
      <c r="I32" s="63"/>
      <c r="J32" s="50"/>
    </row>
    <row r="33" spans="1:11" ht="12.75">
      <c r="A33" s="44" t="s">
        <v>50</v>
      </c>
      <c r="B33" s="45"/>
      <c r="C33" s="45"/>
      <c r="D33" s="45"/>
      <c r="E33" s="46"/>
      <c r="F33" s="80">
        <v>0.22</v>
      </c>
      <c r="G33" s="81"/>
      <c r="H33" s="49" t="s">
        <v>21</v>
      </c>
      <c r="I33" s="63"/>
      <c r="J33" s="50"/>
      <c r="K33" s="26"/>
    </row>
    <row r="34" spans="1:10" ht="12.75">
      <c r="A34" s="82" t="s">
        <v>52</v>
      </c>
      <c r="B34" s="83"/>
      <c r="C34" s="83"/>
      <c r="D34" s="83"/>
      <c r="E34" s="84"/>
      <c r="F34" s="40">
        <v>2.54</v>
      </c>
      <c r="G34" s="41"/>
      <c r="H34" s="85" t="s">
        <v>36</v>
      </c>
      <c r="I34" s="55"/>
      <c r="J34" s="56"/>
    </row>
    <row r="35" spans="1:10" ht="12.75">
      <c r="A35" s="7" t="s">
        <v>68</v>
      </c>
      <c r="B35" s="8"/>
      <c r="C35" s="8"/>
      <c r="D35" s="8"/>
      <c r="E35" s="9"/>
      <c r="F35" s="49">
        <v>0.05</v>
      </c>
      <c r="G35" s="50"/>
      <c r="H35" s="49" t="str">
        <f>H30</f>
        <v>Круглосуточно</v>
      </c>
      <c r="I35" s="63"/>
      <c r="J35" s="50"/>
    </row>
    <row r="36" spans="1:10" ht="12.75">
      <c r="A36" s="44" t="s">
        <v>69</v>
      </c>
      <c r="B36" s="45"/>
      <c r="C36" s="45"/>
      <c r="D36" s="45"/>
      <c r="E36" s="46"/>
      <c r="F36" s="78">
        <v>0.9</v>
      </c>
      <c r="G36" s="79"/>
      <c r="H36" s="49" t="str">
        <f>H31</f>
        <v>Ежемесячно</v>
      </c>
      <c r="I36" s="63"/>
      <c r="J36" s="50"/>
    </row>
    <row r="37" spans="1:10" ht="12.75">
      <c r="A37" s="44" t="s">
        <v>70</v>
      </c>
      <c r="B37" s="45"/>
      <c r="C37" s="45"/>
      <c r="D37" s="45"/>
      <c r="E37" s="46"/>
      <c r="F37" s="49">
        <v>2.97</v>
      </c>
      <c r="G37" s="50"/>
      <c r="H37" s="49"/>
      <c r="I37" s="63"/>
      <c r="J37" s="50"/>
    </row>
    <row r="38" spans="1:10" ht="12.75">
      <c r="A38" s="44" t="s">
        <v>106</v>
      </c>
      <c r="B38" s="45"/>
      <c r="C38" s="45"/>
      <c r="D38" s="45"/>
      <c r="E38" s="46"/>
      <c r="F38" s="49">
        <v>0.82</v>
      </c>
      <c r="G38" s="50"/>
      <c r="H38" s="49"/>
      <c r="I38" s="63"/>
      <c r="J38" s="50"/>
    </row>
    <row r="39" spans="1:12" ht="12.75">
      <c r="A39" s="146" t="s">
        <v>76</v>
      </c>
      <c r="B39" s="147"/>
      <c r="C39" s="147"/>
      <c r="D39" s="147"/>
      <c r="E39" s="148"/>
      <c r="F39" s="76">
        <v>0.84</v>
      </c>
      <c r="G39" s="48"/>
      <c r="H39" s="49" t="str">
        <f>H36</f>
        <v>Ежемесячно</v>
      </c>
      <c r="I39" s="63"/>
      <c r="J39" s="50"/>
      <c r="K39" s="26"/>
      <c r="L39" s="13"/>
    </row>
    <row r="40" spans="1:12" ht="12.75">
      <c r="A40" s="157" t="s">
        <v>132</v>
      </c>
      <c r="B40" s="157"/>
      <c r="C40" s="157"/>
      <c r="D40" s="157"/>
      <c r="E40" s="157"/>
      <c r="F40" s="158">
        <v>0.37</v>
      </c>
      <c r="G40" s="158"/>
      <c r="H40" s="127"/>
      <c r="I40" s="127"/>
      <c r="J40" s="127"/>
      <c r="K40" s="154"/>
      <c r="L40" s="13"/>
    </row>
    <row r="41" spans="1:12" ht="12.75">
      <c r="A41" s="71" t="s">
        <v>13</v>
      </c>
      <c r="B41" s="71"/>
      <c r="C41" s="71"/>
      <c r="D41" s="71"/>
      <c r="E41" s="71"/>
      <c r="F41" s="137">
        <f>F39+F38+F37+F36+F35+F34+F33+F32+F31+F21+F17+F12+F9+F40</f>
        <v>24.500000000000004</v>
      </c>
      <c r="G41" s="158"/>
      <c r="H41" s="127"/>
      <c r="I41" s="127"/>
      <c r="J41" s="127"/>
      <c r="K41" s="155"/>
      <c r="L41" s="13"/>
    </row>
    <row r="42" spans="1:13" ht="12.75">
      <c r="A42" s="71" t="s">
        <v>12</v>
      </c>
      <c r="B42" s="71"/>
      <c r="C42" s="71"/>
      <c r="D42" s="71"/>
      <c r="E42" s="71"/>
      <c r="F42" s="159">
        <v>2.52</v>
      </c>
      <c r="G42" s="159"/>
      <c r="H42" s="127"/>
      <c r="I42" s="127"/>
      <c r="J42" s="127"/>
      <c r="K42" s="156"/>
      <c r="M42" s="26"/>
    </row>
    <row r="43" spans="1:16" ht="12.75">
      <c r="A43" s="71" t="s">
        <v>11</v>
      </c>
      <c r="B43" s="71"/>
      <c r="C43" s="71"/>
      <c r="D43" s="71"/>
      <c r="E43" s="71"/>
      <c r="F43" s="160">
        <f>SUM(F41:F42)</f>
        <v>27.020000000000003</v>
      </c>
      <c r="G43" s="158"/>
      <c r="H43" s="159"/>
      <c r="I43" s="127"/>
      <c r="J43" s="127"/>
      <c r="K43" s="155"/>
      <c r="P43" s="16"/>
    </row>
    <row r="44" spans="1:16" ht="12.75">
      <c r="A44" s="158" t="s">
        <v>10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5"/>
      <c r="P44" s="23"/>
    </row>
    <row r="45" spans="1:16" ht="12.75">
      <c r="A45" s="43" t="s">
        <v>9</v>
      </c>
      <c r="B45" s="43"/>
      <c r="C45" s="43"/>
      <c r="D45" s="43"/>
      <c r="E45" s="43"/>
      <c r="F45" s="42"/>
      <c r="G45" s="42"/>
      <c r="H45" s="161" t="s">
        <v>8</v>
      </c>
      <c r="I45" s="161"/>
      <c r="J45" s="161"/>
      <c r="K45" s="155"/>
      <c r="L45" s="13"/>
      <c r="P45" s="13"/>
    </row>
    <row r="46" spans="1:10" ht="12.75">
      <c r="A46" s="43" t="s">
        <v>7</v>
      </c>
      <c r="B46" s="43"/>
      <c r="C46" s="43"/>
      <c r="D46" s="43"/>
      <c r="E46" s="43"/>
      <c r="F46" s="42"/>
      <c r="G46" s="42"/>
      <c r="H46" s="161"/>
      <c r="I46" s="161"/>
      <c r="J46" s="161"/>
    </row>
    <row r="47" spans="1:12" ht="12.75">
      <c r="A47" s="43" t="s">
        <v>6</v>
      </c>
      <c r="B47" s="43"/>
      <c r="C47" s="43"/>
      <c r="D47" s="43"/>
      <c r="E47" s="43"/>
      <c r="F47" s="42"/>
      <c r="G47" s="42"/>
      <c r="H47" s="161"/>
      <c r="I47" s="161"/>
      <c r="J47" s="161"/>
      <c r="L47" s="13"/>
    </row>
    <row r="48" spans="1:10" ht="12.75">
      <c r="A48" s="43" t="s">
        <v>3</v>
      </c>
      <c r="B48" s="43"/>
      <c r="C48" s="43"/>
      <c r="D48" s="43"/>
      <c r="E48" s="43"/>
      <c r="F48" s="42"/>
      <c r="G48" s="42"/>
      <c r="H48" s="161"/>
      <c r="I48" s="161"/>
      <c r="J48" s="161"/>
    </row>
    <row r="49" spans="1:10" ht="12.75">
      <c r="A49" s="43" t="s">
        <v>1</v>
      </c>
      <c r="B49" s="43"/>
      <c r="C49" s="43"/>
      <c r="D49" s="43"/>
      <c r="E49" s="43"/>
      <c r="F49" s="42"/>
      <c r="G49" s="42"/>
      <c r="H49" s="161"/>
      <c r="I49" s="161"/>
      <c r="J49" s="161"/>
    </row>
    <row r="50" spans="1:10" ht="12.75">
      <c r="A50" s="51" t="s">
        <v>82</v>
      </c>
      <c r="B50" s="57"/>
      <c r="C50" s="57"/>
      <c r="D50" s="57"/>
      <c r="E50" s="58"/>
      <c r="F50" s="59"/>
      <c r="G50" s="60"/>
      <c r="H50" s="161"/>
      <c r="I50" s="161"/>
      <c r="J50" s="161"/>
    </row>
    <row r="51" spans="1:10" ht="12.75">
      <c r="A51" s="43" t="s">
        <v>0</v>
      </c>
      <c r="B51" s="43"/>
      <c r="C51" s="43"/>
      <c r="D51" s="43"/>
      <c r="E51" s="43"/>
      <c r="F51" s="42"/>
      <c r="G51" s="42"/>
      <c r="H51" s="161"/>
      <c r="I51" s="161"/>
      <c r="J51" s="161"/>
    </row>
    <row r="52" spans="1:10" ht="12.75">
      <c r="A52" s="51" t="s">
        <v>5</v>
      </c>
      <c r="B52" s="52"/>
      <c r="C52" s="52"/>
      <c r="D52" s="52"/>
      <c r="E52" s="53"/>
      <c r="F52" s="59"/>
      <c r="G52" s="60"/>
      <c r="H52" s="161"/>
      <c r="I52" s="161"/>
      <c r="J52" s="161"/>
    </row>
    <row r="53" spans="1:10" ht="12.75">
      <c r="A53" s="51" t="s">
        <v>4</v>
      </c>
      <c r="B53" s="52"/>
      <c r="C53" s="52"/>
      <c r="D53" s="52"/>
      <c r="E53" s="53"/>
      <c r="F53" s="59"/>
      <c r="G53" s="60"/>
      <c r="H53" s="161"/>
      <c r="I53" s="161"/>
      <c r="J53" s="161"/>
    </row>
    <row r="54" spans="1:12" ht="12.75">
      <c r="A54" s="51" t="s">
        <v>2</v>
      </c>
      <c r="B54" s="52"/>
      <c r="C54" s="52"/>
      <c r="D54" s="52"/>
      <c r="E54" s="53"/>
      <c r="F54" s="59"/>
      <c r="G54" s="60"/>
      <c r="H54" s="161"/>
      <c r="I54" s="161"/>
      <c r="J54" s="161"/>
      <c r="L54" s="13"/>
    </row>
    <row r="55" spans="1:10" ht="12.75">
      <c r="A55" s="51" t="s">
        <v>49</v>
      </c>
      <c r="B55" s="52"/>
      <c r="C55" s="52"/>
      <c r="D55" s="52"/>
      <c r="E55" s="53"/>
      <c r="F55" s="59"/>
      <c r="G55" s="60"/>
      <c r="H55" s="161"/>
      <c r="I55" s="161"/>
      <c r="J55" s="161"/>
    </row>
    <row r="56" spans="1:10" ht="23.25" customHeight="1">
      <c r="A56" s="37" t="s">
        <v>83</v>
      </c>
      <c r="B56" s="69"/>
      <c r="C56" s="69"/>
      <c r="D56" s="69"/>
      <c r="E56" s="70"/>
      <c r="F56" s="59"/>
      <c r="G56" s="60"/>
      <c r="H56" s="161"/>
      <c r="I56" s="161"/>
      <c r="J56" s="161"/>
    </row>
    <row r="57" spans="1:10" ht="12.75">
      <c r="A57" s="51" t="s">
        <v>47</v>
      </c>
      <c r="B57" s="52"/>
      <c r="C57" s="52"/>
      <c r="D57" s="52"/>
      <c r="E57" s="53"/>
      <c r="F57" s="72"/>
      <c r="G57" s="72"/>
      <c r="H57" s="161"/>
      <c r="I57" s="161"/>
      <c r="J57" s="161"/>
    </row>
    <row r="58" spans="1:10" ht="12.75">
      <c r="A58" s="71" t="s">
        <v>48</v>
      </c>
      <c r="B58" s="71"/>
      <c r="C58" s="71"/>
      <c r="D58" s="71"/>
      <c r="E58" s="71"/>
      <c r="F58" s="73">
        <f>F59*12*F8</f>
        <v>100554.048</v>
      </c>
      <c r="G58" s="74"/>
      <c r="H58" s="161"/>
      <c r="I58" s="161"/>
      <c r="J58" s="161"/>
    </row>
    <row r="59" spans="1:10" ht="12.75">
      <c r="A59" s="44" t="s">
        <v>84</v>
      </c>
      <c r="B59" s="45"/>
      <c r="C59" s="45"/>
      <c r="D59" s="45"/>
      <c r="E59" s="46"/>
      <c r="F59" s="68">
        <f>F42</f>
        <v>2.52</v>
      </c>
      <c r="G59" s="68"/>
      <c r="H59" s="127"/>
      <c r="I59" s="127"/>
      <c r="J59" s="127"/>
    </row>
  </sheetData>
  <sheetProtection/>
  <mergeCells count="123">
    <mergeCell ref="F40:G40"/>
    <mergeCell ref="H40:J40"/>
    <mergeCell ref="A40:E40"/>
    <mergeCell ref="A38:E38"/>
    <mergeCell ref="F38:G38"/>
    <mergeCell ref="H38:J38"/>
    <mergeCell ref="A32:E32"/>
    <mergeCell ref="A33:E33"/>
    <mergeCell ref="F33:G33"/>
    <mergeCell ref="A30:E30"/>
    <mergeCell ref="F30:G30"/>
    <mergeCell ref="H30:J30"/>
    <mergeCell ref="H32:J32"/>
    <mergeCell ref="H59:J59"/>
    <mergeCell ref="A45:E45"/>
    <mergeCell ref="H45:J58"/>
    <mergeCell ref="A46:E46"/>
    <mergeCell ref="A47:E47"/>
    <mergeCell ref="F47:G47"/>
    <mergeCell ref="A49:E49"/>
    <mergeCell ref="A56:E56"/>
    <mergeCell ref="F56:G56"/>
    <mergeCell ref="A57:E57"/>
    <mergeCell ref="F57:G57"/>
    <mergeCell ref="H33:J33"/>
    <mergeCell ref="A34:E34"/>
    <mergeCell ref="H34:J34"/>
    <mergeCell ref="A36:E36"/>
    <mergeCell ref="F41:G41"/>
    <mergeCell ref="H41:J41"/>
    <mergeCell ref="A39:E39"/>
    <mergeCell ref="F39:G39"/>
    <mergeCell ref="H39:J39"/>
    <mergeCell ref="F50:G50"/>
    <mergeCell ref="A37:E37"/>
    <mergeCell ref="A44:J44"/>
    <mergeCell ref="F45:G45"/>
    <mergeCell ref="A41:E41"/>
    <mergeCell ref="A43:E43"/>
    <mergeCell ref="F43:G43"/>
    <mergeCell ref="H37:J37"/>
    <mergeCell ref="H42:J42"/>
    <mergeCell ref="H43:J43"/>
    <mergeCell ref="A54:E54"/>
    <mergeCell ref="A48:E48"/>
    <mergeCell ref="A53:E53"/>
    <mergeCell ref="A42:E42"/>
    <mergeCell ref="F46:G46"/>
    <mergeCell ref="A51:E51"/>
    <mergeCell ref="F51:G51"/>
    <mergeCell ref="F53:G53"/>
    <mergeCell ref="F54:G54"/>
    <mergeCell ref="F49:G49"/>
    <mergeCell ref="F58:G58"/>
    <mergeCell ref="F48:G48"/>
    <mergeCell ref="F59:G59"/>
    <mergeCell ref="F52:G52"/>
    <mergeCell ref="A50:E50"/>
    <mergeCell ref="A58:E58"/>
    <mergeCell ref="A59:E59"/>
    <mergeCell ref="A52:E52"/>
    <mergeCell ref="A55:E55"/>
    <mergeCell ref="F55:G55"/>
    <mergeCell ref="F9:G11"/>
    <mergeCell ref="A11:E11"/>
    <mergeCell ref="H11:J11"/>
    <mergeCell ref="A13:E14"/>
    <mergeCell ref="A27:E29"/>
    <mergeCell ref="H19:J19"/>
    <mergeCell ref="F12:G16"/>
    <mergeCell ref="A20:E20"/>
    <mergeCell ref="F17:G20"/>
    <mergeCell ref="H27:J29"/>
    <mergeCell ref="A2:J2"/>
    <mergeCell ref="A3:J3"/>
    <mergeCell ref="A4:J4"/>
    <mergeCell ref="F32:G32"/>
    <mergeCell ref="A24:E26"/>
    <mergeCell ref="F21:G21"/>
    <mergeCell ref="A31:E31"/>
    <mergeCell ref="F31:G31"/>
    <mergeCell ref="A8:E8"/>
    <mergeCell ref="F8:G8"/>
    <mergeCell ref="A22:E23"/>
    <mergeCell ref="H22:J23"/>
    <mergeCell ref="H16:J16"/>
    <mergeCell ref="H18:J18"/>
    <mergeCell ref="A17:E17"/>
    <mergeCell ref="H17:J17"/>
    <mergeCell ref="H21:J21"/>
    <mergeCell ref="A19:E19"/>
    <mergeCell ref="A18:E18"/>
    <mergeCell ref="H20:J20"/>
    <mergeCell ref="H5:J6"/>
    <mergeCell ref="A9:E9"/>
    <mergeCell ref="H15:J15"/>
    <mergeCell ref="A15:E15"/>
    <mergeCell ref="A16:E16"/>
    <mergeCell ref="A12:E12"/>
    <mergeCell ref="H8:J8"/>
    <mergeCell ref="H7:J7"/>
    <mergeCell ref="H10:J10"/>
    <mergeCell ref="A10:E10"/>
    <mergeCell ref="F35:G35"/>
    <mergeCell ref="A5:E6"/>
    <mergeCell ref="F5:G6"/>
    <mergeCell ref="H9:J9"/>
    <mergeCell ref="A7:E7"/>
    <mergeCell ref="F7:G7"/>
    <mergeCell ref="A21:E21"/>
    <mergeCell ref="H12:J12"/>
    <mergeCell ref="H24:J26"/>
    <mergeCell ref="H13:J14"/>
    <mergeCell ref="F42:G42"/>
    <mergeCell ref="H31:J31"/>
    <mergeCell ref="F22:G23"/>
    <mergeCell ref="F24:G26"/>
    <mergeCell ref="F27:G29"/>
    <mergeCell ref="F34:G34"/>
    <mergeCell ref="H35:J35"/>
    <mergeCell ref="F37:G37"/>
    <mergeCell ref="F36:G36"/>
    <mergeCell ref="H36:J36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L63"/>
  <sheetViews>
    <sheetView zoomScalePageLayoutView="0" workbookViewId="0" topLeftCell="A25">
      <selection activeCell="L42" sqref="L42:L48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1.8515625" style="0" bestFit="1" customWidth="1"/>
  </cols>
  <sheetData>
    <row r="1" spans="1:10" ht="12.75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115" t="s">
        <v>135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45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>
      <c r="A4" s="117" t="s">
        <v>44</v>
      </c>
      <c r="B4" s="118"/>
      <c r="C4" s="118"/>
      <c r="D4" s="118"/>
      <c r="E4" s="119"/>
      <c r="F4" s="123" t="s">
        <v>43</v>
      </c>
      <c r="G4" s="124"/>
      <c r="H4" s="117" t="s">
        <v>42</v>
      </c>
      <c r="I4" s="118"/>
      <c r="J4" s="119"/>
    </row>
    <row r="5" spans="1:10" ht="12.75">
      <c r="A5" s="120"/>
      <c r="B5" s="121"/>
      <c r="C5" s="121"/>
      <c r="D5" s="121"/>
      <c r="E5" s="122"/>
      <c r="F5" s="125"/>
      <c r="G5" s="126"/>
      <c r="H5" s="120"/>
      <c r="I5" s="121"/>
      <c r="J5" s="122"/>
    </row>
    <row r="6" spans="1:10" ht="12.75">
      <c r="A6" s="105"/>
      <c r="B6" s="105"/>
      <c r="C6" s="105"/>
      <c r="D6" s="105"/>
      <c r="E6" s="106"/>
      <c r="F6" s="109"/>
      <c r="G6" s="110"/>
      <c r="H6" s="111"/>
      <c r="I6" s="112"/>
      <c r="J6" s="113"/>
    </row>
    <row r="7" spans="1:10" ht="12.75">
      <c r="A7" s="105" t="s">
        <v>45</v>
      </c>
      <c r="B7" s="105"/>
      <c r="C7" s="105"/>
      <c r="D7" s="105"/>
      <c r="E7" s="106"/>
      <c r="F7" s="109">
        <v>4317.9</v>
      </c>
      <c r="G7" s="114"/>
      <c r="H7" s="111"/>
      <c r="I7" s="112"/>
      <c r="J7" s="113"/>
    </row>
    <row r="8" spans="1:10" ht="12.75">
      <c r="A8" s="105" t="s">
        <v>46</v>
      </c>
      <c r="B8" s="105"/>
      <c r="C8" s="105"/>
      <c r="D8" s="105"/>
      <c r="E8" s="106"/>
      <c r="F8" s="109"/>
      <c r="G8" s="110"/>
      <c r="H8" s="111"/>
      <c r="I8" s="112"/>
      <c r="J8" s="113"/>
    </row>
    <row r="9" spans="1:10" ht="12.75">
      <c r="A9" s="107" t="s">
        <v>41</v>
      </c>
      <c r="B9" s="107"/>
      <c r="C9" s="107"/>
      <c r="D9" s="107"/>
      <c r="E9" s="107"/>
      <c r="F9" s="88">
        <v>3.54</v>
      </c>
      <c r="G9" s="90"/>
      <c r="H9" s="49"/>
      <c r="I9" s="63"/>
      <c r="J9" s="50"/>
    </row>
    <row r="10" spans="1:10" ht="12.75">
      <c r="A10" s="108" t="s">
        <v>40</v>
      </c>
      <c r="B10" s="38"/>
      <c r="C10" s="38"/>
      <c r="D10" s="38"/>
      <c r="E10" s="38"/>
      <c r="F10" s="94"/>
      <c r="G10" s="96"/>
      <c r="H10" s="54" t="s">
        <v>78</v>
      </c>
      <c r="I10" s="55"/>
      <c r="J10" s="56"/>
    </row>
    <row r="11" spans="1:10" ht="12.75">
      <c r="A11" s="100" t="s">
        <v>39</v>
      </c>
      <c r="B11" s="57"/>
      <c r="C11" s="57"/>
      <c r="D11" s="57"/>
      <c r="E11" s="57"/>
      <c r="F11" s="94"/>
      <c r="G11" s="96"/>
      <c r="H11" s="49" t="s">
        <v>38</v>
      </c>
      <c r="I11" s="63"/>
      <c r="J11" s="50"/>
    </row>
    <row r="12" spans="1:10" ht="12.75">
      <c r="A12" s="44" t="s">
        <v>35</v>
      </c>
      <c r="B12" s="45"/>
      <c r="C12" s="45"/>
      <c r="D12" s="45"/>
      <c r="E12" s="46"/>
      <c r="F12" s="88">
        <v>3.89</v>
      </c>
      <c r="G12" s="90"/>
      <c r="H12" s="49"/>
      <c r="I12" s="63"/>
      <c r="J12" s="50"/>
    </row>
    <row r="13" spans="1:10" ht="12.75">
      <c r="A13" s="87" t="s">
        <v>34</v>
      </c>
      <c r="B13" s="29"/>
      <c r="C13" s="29"/>
      <c r="D13" s="29"/>
      <c r="E13" s="30"/>
      <c r="F13" s="94"/>
      <c r="G13" s="96"/>
      <c r="H13" s="88" t="s">
        <v>33</v>
      </c>
      <c r="I13" s="89"/>
      <c r="J13" s="90"/>
    </row>
    <row r="14" spans="1:10" ht="12.75">
      <c r="A14" s="34"/>
      <c r="B14" s="35"/>
      <c r="C14" s="35"/>
      <c r="D14" s="35"/>
      <c r="E14" s="36"/>
      <c r="F14" s="94"/>
      <c r="G14" s="96"/>
      <c r="H14" s="91"/>
      <c r="I14" s="92"/>
      <c r="J14" s="93"/>
    </row>
    <row r="15" spans="1:10" ht="12.75">
      <c r="A15" s="100" t="s">
        <v>32</v>
      </c>
      <c r="B15" s="57"/>
      <c r="C15" s="57"/>
      <c r="D15" s="57"/>
      <c r="E15" s="58"/>
      <c r="F15" s="94"/>
      <c r="G15" s="96"/>
      <c r="H15" s="49" t="s">
        <v>31</v>
      </c>
      <c r="I15" s="63"/>
      <c r="J15" s="50"/>
    </row>
    <row r="16" spans="1:10" ht="12.75">
      <c r="A16" s="100" t="s">
        <v>30</v>
      </c>
      <c r="B16" s="57"/>
      <c r="C16" s="57"/>
      <c r="D16" s="57"/>
      <c r="E16" s="58"/>
      <c r="F16" s="91"/>
      <c r="G16" s="93"/>
      <c r="H16" s="49" t="s">
        <v>29</v>
      </c>
      <c r="I16" s="63"/>
      <c r="J16" s="50"/>
    </row>
    <row r="17" spans="1:10" ht="12.75">
      <c r="A17" s="97" t="s">
        <v>28</v>
      </c>
      <c r="B17" s="98"/>
      <c r="C17" s="98"/>
      <c r="D17" s="98"/>
      <c r="E17" s="99"/>
      <c r="F17" s="88">
        <v>0.46</v>
      </c>
      <c r="G17" s="90"/>
      <c r="H17" s="63"/>
      <c r="I17" s="63"/>
      <c r="J17" s="50"/>
    </row>
    <row r="18" spans="1:10" ht="12.75">
      <c r="A18" s="100" t="s">
        <v>27</v>
      </c>
      <c r="B18" s="57"/>
      <c r="C18" s="57"/>
      <c r="D18" s="57"/>
      <c r="E18" s="58"/>
      <c r="F18" s="94"/>
      <c r="G18" s="96"/>
      <c r="H18" s="63"/>
      <c r="I18" s="63"/>
      <c r="J18" s="50"/>
    </row>
    <row r="19" spans="1:10" ht="12.75">
      <c r="A19" s="101" t="s">
        <v>26</v>
      </c>
      <c r="B19" s="102"/>
      <c r="C19" s="102"/>
      <c r="D19" s="102"/>
      <c r="E19" s="103"/>
      <c r="F19" s="94"/>
      <c r="G19" s="96"/>
      <c r="H19" s="63" t="s">
        <v>96</v>
      </c>
      <c r="I19" s="63"/>
      <c r="J19" s="50"/>
    </row>
    <row r="20" spans="1:10" ht="12.75">
      <c r="A20" s="100" t="s">
        <v>24</v>
      </c>
      <c r="B20" s="57"/>
      <c r="C20" s="57"/>
      <c r="D20" s="57"/>
      <c r="E20" s="58"/>
      <c r="F20" s="94"/>
      <c r="G20" s="96"/>
      <c r="H20" s="88"/>
      <c r="I20" s="89"/>
      <c r="J20" s="90"/>
    </row>
    <row r="21" spans="1:10" ht="12.75">
      <c r="A21" s="44" t="s">
        <v>23</v>
      </c>
      <c r="B21" s="45"/>
      <c r="C21" s="45"/>
      <c r="D21" s="45"/>
      <c r="E21" s="46"/>
      <c r="F21" s="27">
        <f>F22+F24+F27+F30</f>
        <v>8.35</v>
      </c>
      <c r="G21" s="27"/>
      <c r="H21" s="49"/>
      <c r="I21" s="63"/>
      <c r="J21" s="50"/>
    </row>
    <row r="22" spans="1:10" ht="12.75">
      <c r="A22" s="87" t="s">
        <v>22</v>
      </c>
      <c r="B22" s="29"/>
      <c r="C22" s="29"/>
      <c r="D22" s="29"/>
      <c r="E22" s="30"/>
      <c r="F22" s="27">
        <v>2.43</v>
      </c>
      <c r="G22" s="27"/>
      <c r="H22" s="88" t="s">
        <v>21</v>
      </c>
      <c r="I22" s="89"/>
      <c r="J22" s="90"/>
    </row>
    <row r="23" spans="1:10" ht="26.25" customHeight="1">
      <c r="A23" s="34"/>
      <c r="B23" s="35"/>
      <c r="C23" s="35"/>
      <c r="D23" s="35"/>
      <c r="E23" s="36"/>
      <c r="F23" s="27"/>
      <c r="G23" s="27"/>
      <c r="H23" s="91"/>
      <c r="I23" s="92"/>
      <c r="J23" s="93"/>
    </row>
    <row r="24" spans="1:10" ht="12.75" customHeight="1">
      <c r="A24" s="87" t="s">
        <v>103</v>
      </c>
      <c r="B24" s="29"/>
      <c r="C24" s="29"/>
      <c r="D24" s="29"/>
      <c r="E24" s="30"/>
      <c r="F24" s="27">
        <v>4.13</v>
      </c>
      <c r="G24" s="27"/>
      <c r="H24" s="88" t="str">
        <f>H22</f>
        <v>Круглосуточно</v>
      </c>
      <c r="I24" s="89"/>
      <c r="J24" s="90"/>
    </row>
    <row r="25" spans="1:10" ht="12.75">
      <c r="A25" s="31"/>
      <c r="B25" s="32"/>
      <c r="C25" s="32"/>
      <c r="D25" s="32"/>
      <c r="E25" s="33"/>
      <c r="F25" s="27"/>
      <c r="G25" s="27"/>
      <c r="H25" s="94"/>
      <c r="I25" s="95"/>
      <c r="J25" s="96"/>
    </row>
    <row r="26" spans="1:10" ht="0.75" customHeight="1">
      <c r="A26" s="34"/>
      <c r="B26" s="35"/>
      <c r="C26" s="35"/>
      <c r="D26" s="35"/>
      <c r="E26" s="36"/>
      <c r="F26" s="27"/>
      <c r="G26" s="27"/>
      <c r="H26" s="91"/>
      <c r="I26" s="92"/>
      <c r="J26" s="93"/>
    </row>
    <row r="27" spans="1:10" ht="12.75">
      <c r="A27" s="87" t="s">
        <v>93</v>
      </c>
      <c r="B27" s="29"/>
      <c r="C27" s="29"/>
      <c r="D27" s="29"/>
      <c r="E27" s="30"/>
      <c r="F27" s="27">
        <v>1.39</v>
      </c>
      <c r="G27" s="27"/>
      <c r="H27" s="88" t="str">
        <f>H24</f>
        <v>Круглосуточно</v>
      </c>
      <c r="I27" s="89"/>
      <c r="J27" s="90"/>
    </row>
    <row r="28" spans="1:10" ht="12" customHeight="1">
      <c r="A28" s="31"/>
      <c r="B28" s="32"/>
      <c r="C28" s="32"/>
      <c r="D28" s="32"/>
      <c r="E28" s="33"/>
      <c r="F28" s="27"/>
      <c r="G28" s="27"/>
      <c r="H28" s="94"/>
      <c r="I28" s="95"/>
      <c r="J28" s="96"/>
    </row>
    <row r="29" spans="1:10" ht="12.75" hidden="1">
      <c r="A29" s="34"/>
      <c r="B29" s="35"/>
      <c r="C29" s="35"/>
      <c r="D29" s="35"/>
      <c r="E29" s="36"/>
      <c r="F29" s="27"/>
      <c r="G29" s="27"/>
      <c r="H29" s="91"/>
      <c r="I29" s="92"/>
      <c r="J29" s="93"/>
    </row>
    <row r="30" spans="1:10" ht="12.75">
      <c r="A30" s="100" t="s">
        <v>95</v>
      </c>
      <c r="B30" s="57"/>
      <c r="C30" s="57"/>
      <c r="D30" s="57"/>
      <c r="E30" s="58"/>
      <c r="F30" s="40">
        <v>0.4</v>
      </c>
      <c r="G30" s="41"/>
      <c r="H30" s="54"/>
      <c r="I30" s="55"/>
      <c r="J30" s="56"/>
    </row>
    <row r="31" spans="1:10" ht="12.75">
      <c r="A31" s="44" t="s">
        <v>19</v>
      </c>
      <c r="B31" s="45"/>
      <c r="C31" s="45"/>
      <c r="D31" s="45"/>
      <c r="E31" s="46"/>
      <c r="F31" s="49">
        <v>0.11</v>
      </c>
      <c r="G31" s="50"/>
      <c r="H31" s="49" t="s">
        <v>97</v>
      </c>
      <c r="I31" s="63"/>
      <c r="J31" s="50"/>
    </row>
    <row r="32" spans="1:10" ht="12.75">
      <c r="A32" s="44" t="s">
        <v>18</v>
      </c>
      <c r="B32" s="45"/>
      <c r="C32" s="45"/>
      <c r="D32" s="45"/>
      <c r="E32" s="46"/>
      <c r="F32" s="49">
        <v>1.22</v>
      </c>
      <c r="G32" s="50"/>
      <c r="H32" s="49" t="str">
        <f>H31</f>
        <v>Ежемесячно</v>
      </c>
      <c r="I32" s="63"/>
      <c r="J32" s="50"/>
    </row>
    <row r="33" spans="1:10" ht="12.75">
      <c r="A33" s="44" t="s">
        <v>50</v>
      </c>
      <c r="B33" s="45"/>
      <c r="C33" s="45"/>
      <c r="D33" s="45"/>
      <c r="E33" s="46"/>
      <c r="F33" s="40">
        <v>0.27</v>
      </c>
      <c r="G33" s="41"/>
      <c r="H33" s="49" t="s">
        <v>21</v>
      </c>
      <c r="I33" s="63"/>
      <c r="J33" s="50"/>
    </row>
    <row r="34" spans="1:10" ht="12.75">
      <c r="A34" s="82" t="s">
        <v>52</v>
      </c>
      <c r="B34" s="83"/>
      <c r="C34" s="83"/>
      <c r="D34" s="83"/>
      <c r="E34" s="84"/>
      <c r="F34" s="40">
        <v>2.54</v>
      </c>
      <c r="G34" s="41"/>
      <c r="H34" s="54" t="s">
        <v>36</v>
      </c>
      <c r="I34" s="55"/>
      <c r="J34" s="56"/>
    </row>
    <row r="35" spans="1:10" ht="12.75">
      <c r="A35" s="44" t="s">
        <v>16</v>
      </c>
      <c r="B35" s="45"/>
      <c r="C35" s="45"/>
      <c r="D35" s="45"/>
      <c r="E35" s="46"/>
      <c r="F35" s="49">
        <v>2.97</v>
      </c>
      <c r="G35" s="50"/>
      <c r="H35" s="49"/>
      <c r="I35" s="63"/>
      <c r="J35" s="50"/>
    </row>
    <row r="36" spans="1:10" ht="12.75">
      <c r="A36" s="44" t="s">
        <v>98</v>
      </c>
      <c r="B36" s="45"/>
      <c r="C36" s="45"/>
      <c r="D36" s="45"/>
      <c r="E36" s="46"/>
      <c r="F36" s="49">
        <v>0.82</v>
      </c>
      <c r="G36" s="50"/>
      <c r="H36" s="49"/>
      <c r="I36" s="63"/>
      <c r="J36" s="50"/>
    </row>
    <row r="37" spans="1:10" ht="12.75">
      <c r="A37" s="44" t="s">
        <v>15</v>
      </c>
      <c r="B37" s="45"/>
      <c r="C37" s="45"/>
      <c r="D37" s="45"/>
      <c r="E37" s="46"/>
      <c r="F37" s="88">
        <v>2.47</v>
      </c>
      <c r="G37" s="90"/>
      <c r="H37" s="49"/>
      <c r="I37" s="63"/>
      <c r="J37" s="50"/>
    </row>
    <row r="38" spans="1:10" ht="12.75">
      <c r="A38" s="10" t="s">
        <v>56</v>
      </c>
      <c r="B38" s="2"/>
      <c r="C38" s="2"/>
      <c r="D38" s="2"/>
      <c r="E38" s="1"/>
      <c r="F38" s="94"/>
      <c r="G38" s="96"/>
      <c r="H38" s="49" t="s">
        <v>14</v>
      </c>
      <c r="I38" s="63"/>
      <c r="J38" s="50"/>
    </row>
    <row r="39" spans="1:10" ht="12.75">
      <c r="A39" s="10" t="s">
        <v>65</v>
      </c>
      <c r="B39" s="2"/>
      <c r="C39" s="2"/>
      <c r="D39" s="2"/>
      <c r="E39" s="1"/>
      <c r="F39" s="91"/>
      <c r="G39" s="93"/>
      <c r="H39" s="49" t="s">
        <v>105</v>
      </c>
      <c r="I39" s="63"/>
      <c r="J39" s="50"/>
    </row>
    <row r="40" spans="1:10" ht="12.75">
      <c r="A40" s="44" t="s">
        <v>66</v>
      </c>
      <c r="B40" s="45"/>
      <c r="C40" s="45"/>
      <c r="D40" s="45"/>
      <c r="E40" s="46"/>
      <c r="F40" s="78">
        <v>0.9</v>
      </c>
      <c r="G40" s="79"/>
      <c r="H40" s="49" t="str">
        <f>H32</f>
        <v>Ежемесячно</v>
      </c>
      <c r="I40" s="63"/>
      <c r="J40" s="50"/>
    </row>
    <row r="41" spans="1:10" ht="12.75">
      <c r="A41" s="44" t="s">
        <v>76</v>
      </c>
      <c r="B41" s="45"/>
      <c r="C41" s="45"/>
      <c r="D41" s="45"/>
      <c r="E41" s="46"/>
      <c r="F41" s="49">
        <v>0.33</v>
      </c>
      <c r="G41" s="50"/>
      <c r="H41" s="49" t="str">
        <f>H40</f>
        <v>Ежемесячно</v>
      </c>
      <c r="I41" s="63"/>
      <c r="J41" s="50"/>
    </row>
    <row r="42" spans="1:10" ht="12.75">
      <c r="A42" s="44" t="s">
        <v>13</v>
      </c>
      <c r="B42" s="45"/>
      <c r="C42" s="45"/>
      <c r="D42" s="45"/>
      <c r="E42" s="46"/>
      <c r="F42" s="47">
        <f>F41+F40+F37+F35+F34+F33+F32+F31+F21+F17+F12+F9+F36</f>
        <v>27.87</v>
      </c>
      <c r="G42" s="48"/>
      <c r="H42" s="49"/>
      <c r="I42" s="63"/>
      <c r="J42" s="50"/>
    </row>
    <row r="43" spans="1:12" ht="12.75">
      <c r="A43" s="44" t="s">
        <v>12</v>
      </c>
      <c r="B43" s="45"/>
      <c r="C43" s="45"/>
      <c r="D43" s="45"/>
      <c r="E43" s="46"/>
      <c r="F43" s="61">
        <f>F60</f>
        <v>2.5475346812107738</v>
      </c>
      <c r="G43" s="62"/>
      <c r="H43" s="49"/>
      <c r="I43" s="63"/>
      <c r="J43" s="50"/>
      <c r="L43" s="16"/>
    </row>
    <row r="44" spans="1:12" ht="12.75">
      <c r="A44" s="44" t="s">
        <v>11</v>
      </c>
      <c r="B44" s="45"/>
      <c r="C44" s="45"/>
      <c r="D44" s="45"/>
      <c r="E44" s="46"/>
      <c r="F44" s="75">
        <f>SUM(F42:F43)</f>
        <v>30.417534681210775</v>
      </c>
      <c r="G44" s="48"/>
      <c r="H44" s="61"/>
      <c r="I44" s="63"/>
      <c r="J44" s="50"/>
      <c r="L44" s="23"/>
    </row>
    <row r="45" spans="1:10" ht="12.75">
      <c r="A45" s="76" t="s">
        <v>10</v>
      </c>
      <c r="B45" s="77"/>
      <c r="C45" s="77"/>
      <c r="D45" s="77"/>
      <c r="E45" s="77"/>
      <c r="F45" s="77"/>
      <c r="G45" s="77"/>
      <c r="H45" s="77"/>
      <c r="I45" s="77"/>
      <c r="J45" s="48"/>
    </row>
    <row r="46" spans="1:12" ht="12.75">
      <c r="A46" s="43" t="s">
        <v>9</v>
      </c>
      <c r="B46" s="43"/>
      <c r="C46" s="43"/>
      <c r="D46" s="43"/>
      <c r="E46" s="43"/>
      <c r="F46" s="42"/>
      <c r="G46" s="42"/>
      <c r="H46" s="128" t="s">
        <v>8</v>
      </c>
      <c r="I46" s="129"/>
      <c r="J46" s="130"/>
      <c r="L46" s="13"/>
    </row>
    <row r="47" spans="1:12" ht="12.75">
      <c r="A47" s="43" t="s">
        <v>7</v>
      </c>
      <c r="B47" s="43"/>
      <c r="C47" s="43"/>
      <c r="D47" s="43"/>
      <c r="E47" s="43"/>
      <c r="F47" s="42"/>
      <c r="G47" s="42"/>
      <c r="H47" s="131"/>
      <c r="I47" s="132"/>
      <c r="J47" s="133"/>
      <c r="L47" s="13"/>
    </row>
    <row r="48" spans="1:10" ht="12.75">
      <c r="A48" s="43" t="s">
        <v>6</v>
      </c>
      <c r="B48" s="43"/>
      <c r="C48" s="43"/>
      <c r="D48" s="43"/>
      <c r="E48" s="43"/>
      <c r="F48" s="42"/>
      <c r="G48" s="42"/>
      <c r="H48" s="131"/>
      <c r="I48" s="132"/>
      <c r="J48" s="133"/>
    </row>
    <row r="49" spans="1:10" ht="12.75">
      <c r="A49" s="43" t="s">
        <v>3</v>
      </c>
      <c r="B49" s="43"/>
      <c r="C49" s="43"/>
      <c r="D49" s="43"/>
      <c r="E49" s="43"/>
      <c r="F49" s="42"/>
      <c r="G49" s="42"/>
      <c r="H49" s="131"/>
      <c r="I49" s="132"/>
      <c r="J49" s="133"/>
    </row>
    <row r="50" spans="1:10" ht="12.75">
      <c r="A50" s="43" t="s">
        <v>1</v>
      </c>
      <c r="B50" s="43"/>
      <c r="C50" s="43"/>
      <c r="D50" s="43"/>
      <c r="E50" s="43"/>
      <c r="F50" s="42"/>
      <c r="G50" s="42"/>
      <c r="H50" s="131"/>
      <c r="I50" s="132"/>
      <c r="J50" s="133"/>
    </row>
    <row r="51" spans="1:10" ht="12.75">
      <c r="A51" s="51" t="s">
        <v>82</v>
      </c>
      <c r="B51" s="57"/>
      <c r="C51" s="57"/>
      <c r="D51" s="57"/>
      <c r="E51" s="58"/>
      <c r="F51" s="59"/>
      <c r="G51" s="60"/>
      <c r="H51" s="131"/>
      <c r="I51" s="132"/>
      <c r="J51" s="133"/>
    </row>
    <row r="52" spans="1:10" ht="12.75">
      <c r="A52" s="43" t="s">
        <v>0</v>
      </c>
      <c r="B52" s="43"/>
      <c r="C52" s="43"/>
      <c r="D52" s="43"/>
      <c r="E52" s="43"/>
      <c r="F52" s="42"/>
      <c r="G52" s="42"/>
      <c r="H52" s="131"/>
      <c r="I52" s="132"/>
      <c r="J52" s="133"/>
    </row>
    <row r="53" spans="1:10" ht="12.75">
      <c r="A53" s="51" t="s">
        <v>5</v>
      </c>
      <c r="B53" s="52"/>
      <c r="C53" s="52"/>
      <c r="D53" s="52"/>
      <c r="E53" s="53"/>
      <c r="F53" s="59"/>
      <c r="G53" s="60"/>
      <c r="H53" s="131"/>
      <c r="I53" s="132"/>
      <c r="J53" s="133"/>
    </row>
    <row r="54" spans="1:10" ht="12.75">
      <c r="A54" s="51" t="s">
        <v>4</v>
      </c>
      <c r="B54" s="52"/>
      <c r="C54" s="52"/>
      <c r="D54" s="52"/>
      <c r="E54" s="53"/>
      <c r="F54" s="59"/>
      <c r="G54" s="60"/>
      <c r="H54" s="131"/>
      <c r="I54" s="132"/>
      <c r="J54" s="133"/>
    </row>
    <row r="55" spans="1:10" ht="12.75">
      <c r="A55" s="51" t="s">
        <v>2</v>
      </c>
      <c r="B55" s="52"/>
      <c r="C55" s="52"/>
      <c r="D55" s="52"/>
      <c r="E55" s="53"/>
      <c r="F55" s="59"/>
      <c r="G55" s="60"/>
      <c r="H55" s="131"/>
      <c r="I55" s="132"/>
      <c r="J55" s="133"/>
    </row>
    <row r="56" spans="1:10" ht="12.75">
      <c r="A56" s="51" t="s">
        <v>49</v>
      </c>
      <c r="B56" s="52"/>
      <c r="C56" s="52"/>
      <c r="D56" s="52"/>
      <c r="E56" s="53"/>
      <c r="F56" s="59"/>
      <c r="G56" s="60"/>
      <c r="H56" s="131"/>
      <c r="I56" s="132"/>
      <c r="J56" s="133"/>
    </row>
    <row r="57" spans="1:10" ht="24.75" customHeight="1">
      <c r="A57" s="37" t="s">
        <v>83</v>
      </c>
      <c r="B57" s="69"/>
      <c r="C57" s="69"/>
      <c r="D57" s="69"/>
      <c r="E57" s="70"/>
      <c r="F57" s="59"/>
      <c r="G57" s="60"/>
      <c r="H57" s="131"/>
      <c r="I57" s="132"/>
      <c r="J57" s="133"/>
    </row>
    <row r="58" spans="1:10" ht="12.75">
      <c r="A58" s="51" t="s">
        <v>47</v>
      </c>
      <c r="B58" s="52"/>
      <c r="C58" s="52"/>
      <c r="D58" s="52"/>
      <c r="E58" s="53"/>
      <c r="F58" s="72"/>
      <c r="G58" s="72"/>
      <c r="H58" s="131"/>
      <c r="I58" s="132"/>
      <c r="J58" s="133"/>
    </row>
    <row r="59" spans="1:10" ht="12.75">
      <c r="A59" s="71" t="s">
        <v>48</v>
      </c>
      <c r="B59" s="71"/>
      <c r="C59" s="71"/>
      <c r="D59" s="71"/>
      <c r="E59" s="71"/>
      <c r="F59" s="73">
        <v>132000</v>
      </c>
      <c r="G59" s="74"/>
      <c r="H59" s="134"/>
      <c r="I59" s="135"/>
      <c r="J59" s="136"/>
    </row>
    <row r="60" spans="1:10" ht="12.75">
      <c r="A60" s="44" t="s">
        <v>84</v>
      </c>
      <c r="B60" s="45"/>
      <c r="C60" s="45"/>
      <c r="D60" s="45"/>
      <c r="E60" s="46"/>
      <c r="F60" s="68">
        <f>F59/12/F7</f>
        <v>2.5475346812107738</v>
      </c>
      <c r="G60" s="68"/>
      <c r="H60" s="127"/>
      <c r="I60" s="127"/>
      <c r="J60" s="127"/>
    </row>
    <row r="63" spans="1:9" ht="12.75">
      <c r="A63" s="66"/>
      <c r="B63" s="66"/>
      <c r="C63" s="66"/>
      <c r="D63" s="66"/>
      <c r="H63" s="67"/>
      <c r="I63" s="67"/>
    </row>
  </sheetData>
  <sheetProtection/>
  <mergeCells count="128">
    <mergeCell ref="F36:G36"/>
    <mergeCell ref="H36:J36"/>
    <mergeCell ref="A59:E59"/>
    <mergeCell ref="F59:G59"/>
    <mergeCell ref="A60:E60"/>
    <mergeCell ref="F60:G60"/>
    <mergeCell ref="H60:J60"/>
    <mergeCell ref="A56:E56"/>
    <mergeCell ref="F56:G56"/>
    <mergeCell ref="A57:E57"/>
    <mergeCell ref="F57:G57"/>
    <mergeCell ref="A58:E58"/>
    <mergeCell ref="F58:G58"/>
    <mergeCell ref="A53:E53"/>
    <mergeCell ref="F53:G53"/>
    <mergeCell ref="A54:E54"/>
    <mergeCell ref="F54:G54"/>
    <mergeCell ref="A55:E55"/>
    <mergeCell ref="F55:G55"/>
    <mergeCell ref="A50:E50"/>
    <mergeCell ref="F50:G50"/>
    <mergeCell ref="A51:E51"/>
    <mergeCell ref="F51:G51"/>
    <mergeCell ref="A52:E52"/>
    <mergeCell ref="F52:G52"/>
    <mergeCell ref="A45:J45"/>
    <mergeCell ref="A46:E46"/>
    <mergeCell ref="F46:G46"/>
    <mergeCell ref="H46:J59"/>
    <mergeCell ref="A47:E47"/>
    <mergeCell ref="F47:G47"/>
    <mergeCell ref="A48:E48"/>
    <mergeCell ref="F48:G48"/>
    <mergeCell ref="A49:E49"/>
    <mergeCell ref="F49:G49"/>
    <mergeCell ref="H30:J30"/>
    <mergeCell ref="A27:E29"/>
    <mergeCell ref="A43:E43"/>
    <mergeCell ref="F43:G43"/>
    <mergeCell ref="H43:J43"/>
    <mergeCell ref="A44:E44"/>
    <mergeCell ref="F44:G44"/>
    <mergeCell ref="H44:J44"/>
    <mergeCell ref="A37:E37"/>
    <mergeCell ref="A36:E36"/>
    <mergeCell ref="A41:E41"/>
    <mergeCell ref="F41:G41"/>
    <mergeCell ref="H41:J41"/>
    <mergeCell ref="A42:E42"/>
    <mergeCell ref="F42:G42"/>
    <mergeCell ref="H42:J42"/>
    <mergeCell ref="F37:G39"/>
    <mergeCell ref="H37:J37"/>
    <mergeCell ref="H38:J38"/>
    <mergeCell ref="H39:J39"/>
    <mergeCell ref="A40:E40"/>
    <mergeCell ref="F40:G40"/>
    <mergeCell ref="H40:J40"/>
    <mergeCell ref="A34:E34"/>
    <mergeCell ref="F34:G34"/>
    <mergeCell ref="H34:J34"/>
    <mergeCell ref="A35:E35"/>
    <mergeCell ref="F35:G35"/>
    <mergeCell ref="H35:J35"/>
    <mergeCell ref="A32:E32"/>
    <mergeCell ref="F32:G32"/>
    <mergeCell ref="H32:J32"/>
    <mergeCell ref="A33:E33"/>
    <mergeCell ref="F33:G33"/>
    <mergeCell ref="H33:J33"/>
    <mergeCell ref="H27:J29"/>
    <mergeCell ref="F21:G21"/>
    <mergeCell ref="F24:G26"/>
    <mergeCell ref="A31:E31"/>
    <mergeCell ref="F31:G31"/>
    <mergeCell ref="H31:J31"/>
    <mergeCell ref="F22:G23"/>
    <mergeCell ref="F27:G29"/>
    <mergeCell ref="A30:E30"/>
    <mergeCell ref="F30:G30"/>
    <mergeCell ref="A21:E21"/>
    <mergeCell ref="H21:J21"/>
    <mergeCell ref="A22:E23"/>
    <mergeCell ref="H22:J23"/>
    <mergeCell ref="A24:E26"/>
    <mergeCell ref="H24:J26"/>
    <mergeCell ref="A17:E17"/>
    <mergeCell ref="F17:G20"/>
    <mergeCell ref="H17:J17"/>
    <mergeCell ref="A18:E18"/>
    <mergeCell ref="H18:J18"/>
    <mergeCell ref="A19:E19"/>
    <mergeCell ref="H19:J19"/>
    <mergeCell ref="A20:E20"/>
    <mergeCell ref="H20:J20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A9:E9"/>
    <mergeCell ref="F9:G11"/>
    <mergeCell ref="H9:J9"/>
    <mergeCell ref="A10:E10"/>
    <mergeCell ref="H10:J10"/>
    <mergeCell ref="A11:E11"/>
    <mergeCell ref="H11:J11"/>
    <mergeCell ref="H6:J6"/>
    <mergeCell ref="A7:E7"/>
    <mergeCell ref="F7:G7"/>
    <mergeCell ref="H7:J7"/>
    <mergeCell ref="A8:E8"/>
    <mergeCell ref="F8:G8"/>
    <mergeCell ref="H8:J8"/>
    <mergeCell ref="A63:D63"/>
    <mergeCell ref="H63:I63"/>
    <mergeCell ref="A1:J1"/>
    <mergeCell ref="A2:J2"/>
    <mergeCell ref="A3:J3"/>
    <mergeCell ref="A4:E5"/>
    <mergeCell ref="F4:G5"/>
    <mergeCell ref="H4:J5"/>
    <mergeCell ref="A6:E6"/>
    <mergeCell ref="F6:G6"/>
  </mergeCells>
  <printOptions/>
  <pageMargins left="0.75" right="0.75" top="1" bottom="1" header="0.5" footer="0.5"/>
  <pageSetup orientation="portrait" paperSize="9" scale="79" r:id="rId1"/>
  <colBreaks count="1" manualBreakCount="1">
    <brk id="10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2:L61"/>
  <sheetViews>
    <sheetView zoomScalePageLayoutView="0" workbookViewId="0" topLeftCell="A4">
      <selection activeCell="L47" sqref="L47:L52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1.8515625" style="0" bestFit="1" customWidth="1"/>
  </cols>
  <sheetData>
    <row r="2" spans="1:10" ht="12.75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 t="s">
        <v>137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117" t="s">
        <v>44</v>
      </c>
      <c r="B5" s="118"/>
      <c r="C5" s="118"/>
      <c r="D5" s="118"/>
      <c r="E5" s="119"/>
      <c r="F5" s="123" t="s">
        <v>43</v>
      </c>
      <c r="G5" s="124"/>
      <c r="H5" s="117" t="s">
        <v>42</v>
      </c>
      <c r="I5" s="118"/>
      <c r="J5" s="119"/>
    </row>
    <row r="6" spans="1:10" ht="12.75">
      <c r="A6" s="120"/>
      <c r="B6" s="121"/>
      <c r="C6" s="121"/>
      <c r="D6" s="121"/>
      <c r="E6" s="122"/>
      <c r="F6" s="125"/>
      <c r="G6" s="126"/>
      <c r="H6" s="120"/>
      <c r="I6" s="121"/>
      <c r="J6" s="122"/>
    </row>
    <row r="7" spans="1:10" ht="12.75">
      <c r="A7" s="105"/>
      <c r="B7" s="105"/>
      <c r="C7" s="105"/>
      <c r="D7" s="105"/>
      <c r="E7" s="106"/>
      <c r="F7" s="109"/>
      <c r="G7" s="110"/>
      <c r="H7" s="111"/>
      <c r="I7" s="112"/>
      <c r="J7" s="113"/>
    </row>
    <row r="8" spans="1:10" ht="12.75">
      <c r="A8" s="105" t="s">
        <v>45</v>
      </c>
      <c r="B8" s="105"/>
      <c r="C8" s="105"/>
      <c r="D8" s="105"/>
      <c r="E8" s="106"/>
      <c r="F8" s="109">
        <v>4331.6</v>
      </c>
      <c r="G8" s="114"/>
      <c r="H8" s="111"/>
      <c r="I8" s="112"/>
      <c r="J8" s="113"/>
    </row>
    <row r="9" spans="1:10" ht="12.75">
      <c r="A9" s="105" t="s">
        <v>46</v>
      </c>
      <c r="B9" s="105"/>
      <c r="C9" s="105"/>
      <c r="D9" s="105"/>
      <c r="E9" s="106"/>
      <c r="F9" s="109"/>
      <c r="G9" s="110"/>
      <c r="H9" s="111"/>
      <c r="I9" s="112"/>
      <c r="J9" s="113"/>
    </row>
    <row r="10" spans="1:10" ht="12.75">
      <c r="A10" s="107" t="s">
        <v>41</v>
      </c>
      <c r="B10" s="107"/>
      <c r="C10" s="107"/>
      <c r="D10" s="107"/>
      <c r="E10" s="107"/>
      <c r="F10" s="88">
        <v>3.53</v>
      </c>
      <c r="G10" s="90"/>
      <c r="H10" s="49"/>
      <c r="I10" s="63"/>
      <c r="J10" s="50"/>
    </row>
    <row r="11" spans="1:10" ht="12.75">
      <c r="A11" s="108" t="s">
        <v>40</v>
      </c>
      <c r="B11" s="38"/>
      <c r="C11" s="38"/>
      <c r="D11" s="38"/>
      <c r="E11" s="38"/>
      <c r="F11" s="94"/>
      <c r="G11" s="96"/>
      <c r="H11" s="54" t="s">
        <v>78</v>
      </c>
      <c r="I11" s="55"/>
      <c r="J11" s="56"/>
    </row>
    <row r="12" spans="1:10" ht="12.75">
      <c r="A12" s="100" t="s">
        <v>39</v>
      </c>
      <c r="B12" s="57"/>
      <c r="C12" s="57"/>
      <c r="D12" s="57"/>
      <c r="E12" s="57"/>
      <c r="F12" s="94"/>
      <c r="G12" s="96"/>
      <c r="H12" s="49" t="s">
        <v>38</v>
      </c>
      <c r="I12" s="63"/>
      <c r="J12" s="50"/>
    </row>
    <row r="13" spans="1:10" ht="12.75">
      <c r="A13" s="44" t="s">
        <v>35</v>
      </c>
      <c r="B13" s="45"/>
      <c r="C13" s="45"/>
      <c r="D13" s="45"/>
      <c r="E13" s="46"/>
      <c r="F13" s="88">
        <v>4.11</v>
      </c>
      <c r="G13" s="90"/>
      <c r="H13" s="49"/>
      <c r="I13" s="63"/>
      <c r="J13" s="50"/>
    </row>
    <row r="14" spans="1:10" ht="12.75">
      <c r="A14" s="87" t="s">
        <v>34</v>
      </c>
      <c r="B14" s="29"/>
      <c r="C14" s="29"/>
      <c r="D14" s="29"/>
      <c r="E14" s="30"/>
      <c r="F14" s="94"/>
      <c r="G14" s="96"/>
      <c r="H14" s="88" t="s">
        <v>33</v>
      </c>
      <c r="I14" s="89"/>
      <c r="J14" s="90"/>
    </row>
    <row r="15" spans="1:10" ht="12.75">
      <c r="A15" s="34"/>
      <c r="B15" s="35"/>
      <c r="C15" s="35"/>
      <c r="D15" s="35"/>
      <c r="E15" s="36"/>
      <c r="F15" s="94"/>
      <c r="G15" s="96"/>
      <c r="H15" s="91"/>
      <c r="I15" s="92"/>
      <c r="J15" s="93"/>
    </row>
    <row r="16" spans="1:10" ht="12.75">
      <c r="A16" s="100" t="s">
        <v>32</v>
      </c>
      <c r="B16" s="57"/>
      <c r="C16" s="57"/>
      <c r="D16" s="57"/>
      <c r="E16" s="58"/>
      <c r="F16" s="94"/>
      <c r="G16" s="96"/>
      <c r="H16" s="49" t="s">
        <v>31</v>
      </c>
      <c r="I16" s="63"/>
      <c r="J16" s="50"/>
    </row>
    <row r="17" spans="1:10" ht="12.75">
      <c r="A17" s="100" t="s">
        <v>30</v>
      </c>
      <c r="B17" s="57"/>
      <c r="C17" s="57"/>
      <c r="D17" s="57"/>
      <c r="E17" s="58"/>
      <c r="F17" s="91"/>
      <c r="G17" s="93"/>
      <c r="H17" s="49" t="s">
        <v>29</v>
      </c>
      <c r="I17" s="63"/>
      <c r="J17" s="50"/>
    </row>
    <row r="18" spans="1:10" ht="12.75">
      <c r="A18" s="97" t="s">
        <v>28</v>
      </c>
      <c r="B18" s="98"/>
      <c r="C18" s="98"/>
      <c r="D18" s="98"/>
      <c r="E18" s="99"/>
      <c r="F18" s="88">
        <v>0.46</v>
      </c>
      <c r="G18" s="90"/>
      <c r="H18" s="63"/>
      <c r="I18" s="63"/>
      <c r="J18" s="50"/>
    </row>
    <row r="19" spans="1:10" ht="12.75">
      <c r="A19" s="100" t="s">
        <v>27</v>
      </c>
      <c r="B19" s="57"/>
      <c r="C19" s="57"/>
      <c r="D19" s="57"/>
      <c r="E19" s="58"/>
      <c r="F19" s="94"/>
      <c r="G19" s="96"/>
      <c r="H19" s="63"/>
      <c r="I19" s="63"/>
      <c r="J19" s="50"/>
    </row>
    <row r="20" spans="1:10" ht="12.75">
      <c r="A20" s="101" t="s">
        <v>26</v>
      </c>
      <c r="B20" s="102"/>
      <c r="C20" s="102"/>
      <c r="D20" s="102"/>
      <c r="E20" s="103"/>
      <c r="F20" s="94"/>
      <c r="G20" s="96"/>
      <c r="H20" s="104" t="s">
        <v>96</v>
      </c>
      <c r="I20" s="63"/>
      <c r="J20" s="50"/>
    </row>
    <row r="21" spans="1:10" ht="12.75">
      <c r="A21" s="100" t="s">
        <v>24</v>
      </c>
      <c r="B21" s="57"/>
      <c r="C21" s="57"/>
      <c r="D21" s="57"/>
      <c r="E21" s="58"/>
      <c r="F21" s="94"/>
      <c r="G21" s="96"/>
      <c r="H21" s="88"/>
      <c r="I21" s="89"/>
      <c r="J21" s="90"/>
    </row>
    <row r="22" spans="1:10" ht="12.75">
      <c r="A22" s="44" t="s">
        <v>23</v>
      </c>
      <c r="B22" s="45"/>
      <c r="C22" s="45"/>
      <c r="D22" s="45"/>
      <c r="E22" s="46"/>
      <c r="F22" s="27">
        <f>F23+F25+F28+F31</f>
        <v>8.35</v>
      </c>
      <c r="G22" s="27"/>
      <c r="H22" s="49"/>
      <c r="I22" s="63"/>
      <c r="J22" s="50"/>
    </row>
    <row r="23" spans="1:10" ht="12.75">
      <c r="A23" s="87" t="s">
        <v>22</v>
      </c>
      <c r="B23" s="29"/>
      <c r="C23" s="29"/>
      <c r="D23" s="29"/>
      <c r="E23" s="30"/>
      <c r="F23" s="27">
        <v>2.43</v>
      </c>
      <c r="G23" s="27"/>
      <c r="H23" s="88" t="s">
        <v>21</v>
      </c>
      <c r="I23" s="89"/>
      <c r="J23" s="90"/>
    </row>
    <row r="24" spans="1:10" ht="25.5" customHeight="1">
      <c r="A24" s="34"/>
      <c r="B24" s="35"/>
      <c r="C24" s="35"/>
      <c r="D24" s="35"/>
      <c r="E24" s="36"/>
      <c r="F24" s="27"/>
      <c r="G24" s="27"/>
      <c r="H24" s="91"/>
      <c r="I24" s="92"/>
      <c r="J24" s="93"/>
    </row>
    <row r="25" spans="1:10" ht="12.75" customHeight="1">
      <c r="A25" s="28" t="s">
        <v>103</v>
      </c>
      <c r="B25" s="29"/>
      <c r="C25" s="29"/>
      <c r="D25" s="29"/>
      <c r="E25" s="30"/>
      <c r="F25" s="27">
        <v>4.13</v>
      </c>
      <c r="G25" s="27"/>
      <c r="H25" s="88" t="str">
        <f>H23</f>
        <v>Круглосуточно</v>
      </c>
      <c r="I25" s="89"/>
      <c r="J25" s="90"/>
    </row>
    <row r="26" spans="1:10" ht="12.75">
      <c r="A26" s="31"/>
      <c r="B26" s="32"/>
      <c r="C26" s="32"/>
      <c r="D26" s="32"/>
      <c r="E26" s="33"/>
      <c r="F26" s="27"/>
      <c r="G26" s="27"/>
      <c r="H26" s="94"/>
      <c r="I26" s="95"/>
      <c r="J26" s="96"/>
    </row>
    <row r="27" spans="1:10" ht="12.75" hidden="1">
      <c r="A27" s="34"/>
      <c r="B27" s="35"/>
      <c r="C27" s="35"/>
      <c r="D27" s="35"/>
      <c r="E27" s="36"/>
      <c r="F27" s="27"/>
      <c r="G27" s="27"/>
      <c r="H27" s="91"/>
      <c r="I27" s="92"/>
      <c r="J27" s="93"/>
    </row>
    <row r="28" spans="1:10" ht="12.75">
      <c r="A28" s="28" t="s">
        <v>93</v>
      </c>
      <c r="B28" s="29"/>
      <c r="C28" s="29"/>
      <c r="D28" s="29"/>
      <c r="E28" s="30"/>
      <c r="F28" s="27">
        <v>1.39</v>
      </c>
      <c r="G28" s="27"/>
      <c r="H28" s="88" t="str">
        <f>H25</f>
        <v>Круглосуточно</v>
      </c>
      <c r="I28" s="89"/>
      <c r="J28" s="90"/>
    </row>
    <row r="29" spans="1:10" ht="12.75">
      <c r="A29" s="31"/>
      <c r="B29" s="32"/>
      <c r="C29" s="32"/>
      <c r="D29" s="32"/>
      <c r="E29" s="33"/>
      <c r="F29" s="27"/>
      <c r="G29" s="27"/>
      <c r="H29" s="94"/>
      <c r="I29" s="95"/>
      <c r="J29" s="96"/>
    </row>
    <row r="30" spans="1:10" ht="0.75" customHeight="1">
      <c r="A30" s="34"/>
      <c r="B30" s="35"/>
      <c r="C30" s="35"/>
      <c r="D30" s="35"/>
      <c r="E30" s="36"/>
      <c r="F30" s="27"/>
      <c r="G30" s="27"/>
      <c r="H30" s="91"/>
      <c r="I30" s="92"/>
      <c r="J30" s="93"/>
    </row>
    <row r="31" spans="1:10" ht="12.75">
      <c r="A31" s="51" t="s">
        <v>95</v>
      </c>
      <c r="B31" s="57"/>
      <c r="C31" s="57"/>
      <c r="D31" s="57"/>
      <c r="E31" s="58"/>
      <c r="F31" s="40">
        <v>0.4</v>
      </c>
      <c r="G31" s="41"/>
      <c r="H31" s="54" t="str">
        <f>H28</f>
        <v>Круглосуточно</v>
      </c>
      <c r="I31" s="55"/>
      <c r="J31" s="56"/>
    </row>
    <row r="32" spans="1:10" ht="12.75">
      <c r="A32" s="44" t="s">
        <v>19</v>
      </c>
      <c r="B32" s="45"/>
      <c r="C32" s="45"/>
      <c r="D32" s="45"/>
      <c r="E32" s="46"/>
      <c r="F32" s="78">
        <v>0.1</v>
      </c>
      <c r="G32" s="79"/>
      <c r="H32" s="86" t="s">
        <v>97</v>
      </c>
      <c r="I32" s="63"/>
      <c r="J32" s="50"/>
    </row>
    <row r="33" spans="1:10" ht="12.75">
      <c r="A33" s="44" t="s">
        <v>18</v>
      </c>
      <c r="B33" s="45"/>
      <c r="C33" s="45"/>
      <c r="D33" s="45"/>
      <c r="E33" s="46"/>
      <c r="F33" s="49">
        <v>1.22</v>
      </c>
      <c r="G33" s="50"/>
      <c r="H33" s="49" t="str">
        <f>H32</f>
        <v>Ежемесячно</v>
      </c>
      <c r="I33" s="63"/>
      <c r="J33" s="50"/>
    </row>
    <row r="34" spans="1:10" ht="12.75">
      <c r="A34" s="44" t="s">
        <v>50</v>
      </c>
      <c r="B34" s="45"/>
      <c r="C34" s="45"/>
      <c r="D34" s="45"/>
      <c r="E34" s="46"/>
      <c r="F34" s="40">
        <v>0.23</v>
      </c>
      <c r="G34" s="41"/>
      <c r="H34" s="49" t="s">
        <v>21</v>
      </c>
      <c r="I34" s="63"/>
      <c r="J34" s="50"/>
    </row>
    <row r="35" spans="1:10" ht="12.75">
      <c r="A35" s="82" t="s">
        <v>52</v>
      </c>
      <c r="B35" s="83"/>
      <c r="C35" s="83"/>
      <c r="D35" s="83"/>
      <c r="E35" s="84"/>
      <c r="F35" s="40">
        <v>2.54</v>
      </c>
      <c r="G35" s="41"/>
      <c r="H35" s="85" t="s">
        <v>36</v>
      </c>
      <c r="I35" s="55"/>
      <c r="J35" s="56"/>
    </row>
    <row r="36" spans="1:10" ht="12.75">
      <c r="A36" s="44" t="s">
        <v>16</v>
      </c>
      <c r="B36" s="45"/>
      <c r="C36" s="45"/>
      <c r="D36" s="45"/>
      <c r="E36" s="46"/>
      <c r="F36" s="49">
        <v>2.97</v>
      </c>
      <c r="G36" s="50"/>
      <c r="H36" s="49"/>
      <c r="I36" s="63"/>
      <c r="J36" s="50"/>
    </row>
    <row r="37" spans="1:10" ht="12.75">
      <c r="A37" s="44" t="s">
        <v>98</v>
      </c>
      <c r="B37" s="45"/>
      <c r="C37" s="45"/>
      <c r="D37" s="45"/>
      <c r="E37" s="46"/>
      <c r="F37" s="49">
        <v>0.82</v>
      </c>
      <c r="G37" s="50"/>
      <c r="H37" s="49"/>
      <c r="I37" s="63"/>
      <c r="J37" s="50"/>
    </row>
    <row r="38" spans="1:10" ht="12.75">
      <c r="A38" s="44" t="s">
        <v>15</v>
      </c>
      <c r="B38" s="45"/>
      <c r="C38" s="45"/>
      <c r="D38" s="45"/>
      <c r="E38" s="46"/>
      <c r="F38" s="88">
        <v>2.4</v>
      </c>
      <c r="G38" s="90"/>
      <c r="H38" s="49"/>
      <c r="I38" s="63"/>
      <c r="J38" s="50"/>
    </row>
    <row r="39" spans="1:10" ht="12.75">
      <c r="A39" s="10" t="s">
        <v>56</v>
      </c>
      <c r="B39" s="2"/>
      <c r="C39" s="2"/>
      <c r="D39" s="2"/>
      <c r="E39" s="1"/>
      <c r="F39" s="94"/>
      <c r="G39" s="96"/>
      <c r="H39" s="49" t="s">
        <v>14</v>
      </c>
      <c r="I39" s="63"/>
      <c r="J39" s="50"/>
    </row>
    <row r="40" spans="1:10" ht="12.75">
      <c r="A40" s="10" t="s">
        <v>57</v>
      </c>
      <c r="B40" s="2"/>
      <c r="C40" s="2"/>
      <c r="D40" s="2"/>
      <c r="E40" s="1"/>
      <c r="F40" s="91"/>
      <c r="G40" s="93"/>
      <c r="H40" s="86" t="s">
        <v>105</v>
      </c>
      <c r="I40" s="63"/>
      <c r="J40" s="50"/>
    </row>
    <row r="41" spans="1:10" ht="12.75">
      <c r="A41" s="44" t="s">
        <v>66</v>
      </c>
      <c r="B41" s="45"/>
      <c r="C41" s="45"/>
      <c r="D41" s="45"/>
      <c r="E41" s="46"/>
      <c r="F41" s="78">
        <v>0.9</v>
      </c>
      <c r="G41" s="79"/>
      <c r="H41" s="49" t="str">
        <f>H33</f>
        <v>Ежемесячно</v>
      </c>
      <c r="I41" s="63"/>
      <c r="J41" s="50"/>
    </row>
    <row r="42" spans="1:10" ht="12.75">
      <c r="A42" s="44" t="s">
        <v>76</v>
      </c>
      <c r="B42" s="45"/>
      <c r="C42" s="45"/>
      <c r="D42" s="45"/>
      <c r="E42" s="46"/>
      <c r="F42" s="49">
        <v>0.33</v>
      </c>
      <c r="G42" s="50"/>
      <c r="H42" s="49" t="str">
        <f>H41</f>
        <v>Ежемесячно</v>
      </c>
      <c r="I42" s="63"/>
      <c r="J42" s="50"/>
    </row>
    <row r="43" spans="1:10" ht="12.75">
      <c r="A43" s="44" t="s">
        <v>13</v>
      </c>
      <c r="B43" s="45"/>
      <c r="C43" s="45"/>
      <c r="D43" s="45"/>
      <c r="E43" s="46"/>
      <c r="F43" s="47">
        <f>F42+F41+F38+F37+F36+F35+F34+F33+F32+F22+F18+F13+F10</f>
        <v>27.96</v>
      </c>
      <c r="G43" s="48"/>
      <c r="H43" s="49"/>
      <c r="I43" s="63"/>
      <c r="J43" s="50"/>
    </row>
    <row r="44" spans="1:10" ht="12.75">
      <c r="A44" s="44" t="s">
        <v>12</v>
      </c>
      <c r="B44" s="45"/>
      <c r="C44" s="45"/>
      <c r="D44" s="45"/>
      <c r="E44" s="46"/>
      <c r="F44" s="61">
        <f>F61</f>
        <v>3.838073691014867</v>
      </c>
      <c r="G44" s="62"/>
      <c r="H44" s="49"/>
      <c r="I44" s="63"/>
      <c r="J44" s="50"/>
    </row>
    <row r="45" spans="1:10" ht="12.75">
      <c r="A45" s="44" t="s">
        <v>11</v>
      </c>
      <c r="B45" s="45"/>
      <c r="C45" s="45"/>
      <c r="D45" s="45"/>
      <c r="E45" s="46"/>
      <c r="F45" s="75">
        <f>SUM(F43:F44)</f>
        <v>31.798073691014867</v>
      </c>
      <c r="G45" s="48"/>
      <c r="H45" s="61"/>
      <c r="I45" s="63"/>
      <c r="J45" s="50"/>
    </row>
    <row r="46" spans="1:12" ht="12.75">
      <c r="A46" s="76" t="s">
        <v>10</v>
      </c>
      <c r="B46" s="77"/>
      <c r="C46" s="77"/>
      <c r="D46" s="77"/>
      <c r="E46" s="77"/>
      <c r="F46" s="77"/>
      <c r="G46" s="77"/>
      <c r="H46" s="77"/>
      <c r="I46" s="77"/>
      <c r="J46" s="48"/>
      <c r="L46" s="12"/>
    </row>
    <row r="47" spans="1:12" ht="12.75">
      <c r="A47" s="43" t="s">
        <v>9</v>
      </c>
      <c r="B47" s="43"/>
      <c r="C47" s="43"/>
      <c r="D47" s="43"/>
      <c r="E47" s="43"/>
      <c r="F47" s="42"/>
      <c r="G47" s="42"/>
      <c r="H47" s="128" t="s">
        <v>8</v>
      </c>
      <c r="I47" s="129"/>
      <c r="J47" s="130"/>
      <c r="L47" s="16"/>
    </row>
    <row r="48" spans="1:12" ht="12.75">
      <c r="A48" s="43" t="s">
        <v>7</v>
      </c>
      <c r="B48" s="43"/>
      <c r="C48" s="43"/>
      <c r="D48" s="43"/>
      <c r="E48" s="43"/>
      <c r="F48" s="42"/>
      <c r="G48" s="42"/>
      <c r="H48" s="131"/>
      <c r="I48" s="132"/>
      <c r="J48" s="133"/>
      <c r="L48" s="13"/>
    </row>
    <row r="49" spans="1:10" ht="12.75">
      <c r="A49" s="43" t="s">
        <v>6</v>
      </c>
      <c r="B49" s="43"/>
      <c r="C49" s="43"/>
      <c r="D49" s="43"/>
      <c r="E49" s="43"/>
      <c r="F49" s="42"/>
      <c r="G49" s="42"/>
      <c r="H49" s="131"/>
      <c r="I49" s="132"/>
      <c r="J49" s="133"/>
    </row>
    <row r="50" spans="1:10" ht="12.75">
      <c r="A50" s="43" t="s">
        <v>3</v>
      </c>
      <c r="B50" s="43"/>
      <c r="C50" s="43"/>
      <c r="D50" s="43"/>
      <c r="E50" s="43"/>
      <c r="F50" s="42"/>
      <c r="G50" s="42"/>
      <c r="H50" s="131"/>
      <c r="I50" s="132"/>
      <c r="J50" s="133"/>
    </row>
    <row r="51" spans="1:12" ht="12.75">
      <c r="A51" s="43" t="s">
        <v>1</v>
      </c>
      <c r="B51" s="43"/>
      <c r="C51" s="43"/>
      <c r="D51" s="43"/>
      <c r="E51" s="43"/>
      <c r="F51" s="42"/>
      <c r="G51" s="42"/>
      <c r="H51" s="131"/>
      <c r="I51" s="132"/>
      <c r="J51" s="133"/>
      <c r="L51" s="13"/>
    </row>
    <row r="52" spans="1:10" ht="12.75">
      <c r="A52" s="51" t="s">
        <v>82</v>
      </c>
      <c r="B52" s="57"/>
      <c r="C52" s="57"/>
      <c r="D52" s="57"/>
      <c r="E52" s="58"/>
      <c r="F52" s="59"/>
      <c r="G52" s="60"/>
      <c r="H52" s="131"/>
      <c r="I52" s="132"/>
      <c r="J52" s="133"/>
    </row>
    <row r="53" spans="1:10" ht="12.75">
      <c r="A53" s="43" t="s">
        <v>0</v>
      </c>
      <c r="B53" s="43"/>
      <c r="C53" s="43"/>
      <c r="D53" s="43"/>
      <c r="E53" s="43"/>
      <c r="F53" s="42"/>
      <c r="G53" s="42"/>
      <c r="H53" s="131"/>
      <c r="I53" s="132"/>
      <c r="J53" s="133"/>
    </row>
    <row r="54" spans="1:10" ht="12.75">
      <c r="A54" s="51" t="s">
        <v>5</v>
      </c>
      <c r="B54" s="52"/>
      <c r="C54" s="52"/>
      <c r="D54" s="52"/>
      <c r="E54" s="53"/>
      <c r="F54" s="59"/>
      <c r="G54" s="60"/>
      <c r="H54" s="131"/>
      <c r="I54" s="132"/>
      <c r="J54" s="133"/>
    </row>
    <row r="55" spans="1:10" ht="12.75">
      <c r="A55" s="51" t="s">
        <v>4</v>
      </c>
      <c r="B55" s="52"/>
      <c r="C55" s="52"/>
      <c r="D55" s="52"/>
      <c r="E55" s="53"/>
      <c r="F55" s="59"/>
      <c r="G55" s="60"/>
      <c r="H55" s="131"/>
      <c r="I55" s="132"/>
      <c r="J55" s="133"/>
    </row>
    <row r="56" spans="1:10" ht="12.75">
      <c r="A56" s="51" t="s">
        <v>2</v>
      </c>
      <c r="B56" s="52"/>
      <c r="C56" s="52"/>
      <c r="D56" s="52"/>
      <c r="E56" s="53"/>
      <c r="F56" s="59"/>
      <c r="G56" s="60"/>
      <c r="H56" s="131"/>
      <c r="I56" s="132"/>
      <c r="J56" s="133"/>
    </row>
    <row r="57" spans="1:10" ht="12.75">
      <c r="A57" s="51" t="s">
        <v>49</v>
      </c>
      <c r="B57" s="52"/>
      <c r="C57" s="52"/>
      <c r="D57" s="52"/>
      <c r="E57" s="53"/>
      <c r="F57" s="59"/>
      <c r="G57" s="60"/>
      <c r="H57" s="131"/>
      <c r="I57" s="132"/>
      <c r="J57" s="133"/>
    </row>
    <row r="58" spans="1:10" ht="26.25" customHeight="1">
      <c r="A58" s="37" t="s">
        <v>83</v>
      </c>
      <c r="B58" s="69"/>
      <c r="C58" s="69"/>
      <c r="D58" s="69"/>
      <c r="E58" s="70"/>
      <c r="F58" s="59"/>
      <c r="G58" s="60"/>
      <c r="H58" s="131"/>
      <c r="I58" s="132"/>
      <c r="J58" s="133"/>
    </row>
    <row r="59" spans="1:10" ht="12.75">
      <c r="A59" s="51" t="s">
        <v>47</v>
      </c>
      <c r="B59" s="52"/>
      <c r="C59" s="52"/>
      <c r="D59" s="52"/>
      <c r="E59" s="53"/>
      <c r="F59" s="72"/>
      <c r="G59" s="72"/>
      <c r="H59" s="131"/>
      <c r="I59" s="132"/>
      <c r="J59" s="133"/>
    </row>
    <row r="60" spans="1:10" ht="12.75">
      <c r="A60" s="71" t="s">
        <v>48</v>
      </c>
      <c r="B60" s="71"/>
      <c r="C60" s="71"/>
      <c r="D60" s="71"/>
      <c r="E60" s="71"/>
      <c r="F60" s="73">
        <v>199500</v>
      </c>
      <c r="G60" s="74"/>
      <c r="H60" s="134"/>
      <c r="I60" s="135"/>
      <c r="J60" s="136"/>
    </row>
    <row r="61" spans="1:10" ht="12.75">
      <c r="A61" s="44" t="s">
        <v>84</v>
      </c>
      <c r="B61" s="45"/>
      <c r="C61" s="45"/>
      <c r="D61" s="45"/>
      <c r="E61" s="46"/>
      <c r="F61" s="149">
        <f>F60/12/F8</f>
        <v>3.838073691014867</v>
      </c>
      <c r="G61" s="68"/>
      <c r="H61" s="127"/>
      <c r="I61" s="127"/>
      <c r="J61" s="127"/>
    </row>
  </sheetData>
  <sheetProtection/>
  <mergeCells count="126">
    <mergeCell ref="F28:G30"/>
    <mergeCell ref="A31:E31"/>
    <mergeCell ref="F31:G31"/>
    <mergeCell ref="H31:J31"/>
    <mergeCell ref="A28:E30"/>
    <mergeCell ref="A38:E38"/>
    <mergeCell ref="A37:E37"/>
    <mergeCell ref="F37:G37"/>
    <mergeCell ref="H37:J37"/>
    <mergeCell ref="H28:J30"/>
    <mergeCell ref="H61:J61"/>
    <mergeCell ref="F55:G55"/>
    <mergeCell ref="F56:G56"/>
    <mergeCell ref="A57:E57"/>
    <mergeCell ref="F59:G59"/>
    <mergeCell ref="A60:E60"/>
    <mergeCell ref="F60:G60"/>
    <mergeCell ref="A59:E59"/>
    <mergeCell ref="A61:E61"/>
    <mergeCell ref="F57:G57"/>
    <mergeCell ref="A47:E47"/>
    <mergeCell ref="F47:G47"/>
    <mergeCell ref="H47:J60"/>
    <mergeCell ref="F48:G48"/>
    <mergeCell ref="A49:E49"/>
    <mergeCell ref="A50:E50"/>
    <mergeCell ref="F50:G50"/>
    <mergeCell ref="F51:G51"/>
    <mergeCell ref="A58:E58"/>
    <mergeCell ref="F53:G53"/>
    <mergeCell ref="A2:J2"/>
    <mergeCell ref="A3:J3"/>
    <mergeCell ref="A4:J4"/>
    <mergeCell ref="F33:G33"/>
    <mergeCell ref="A9:E9"/>
    <mergeCell ref="F43:G43"/>
    <mergeCell ref="A20:E20"/>
    <mergeCell ref="A19:E19"/>
    <mergeCell ref="H43:J43"/>
    <mergeCell ref="H41:J41"/>
    <mergeCell ref="H5:J6"/>
    <mergeCell ref="A10:E10"/>
    <mergeCell ref="A8:E8"/>
    <mergeCell ref="F8:G8"/>
    <mergeCell ref="H8:J8"/>
    <mergeCell ref="A5:E6"/>
    <mergeCell ref="F5:G6"/>
    <mergeCell ref="H7:J7"/>
    <mergeCell ref="H9:J9"/>
    <mergeCell ref="H10:J10"/>
    <mergeCell ref="A11:E11"/>
    <mergeCell ref="A13:E13"/>
    <mergeCell ref="A7:E7"/>
    <mergeCell ref="F10:G12"/>
    <mergeCell ref="H11:J11"/>
    <mergeCell ref="H12:J12"/>
    <mergeCell ref="H13:J13"/>
    <mergeCell ref="F9:G9"/>
    <mergeCell ref="F13:G17"/>
    <mergeCell ref="F7:G7"/>
    <mergeCell ref="A12:E12"/>
    <mergeCell ref="A14:E15"/>
    <mergeCell ref="A16:E16"/>
    <mergeCell ref="A17:E17"/>
    <mergeCell ref="F18:G21"/>
    <mergeCell ref="A18:E18"/>
    <mergeCell ref="H18:J18"/>
    <mergeCell ref="H16:J16"/>
    <mergeCell ref="A21:E21"/>
    <mergeCell ref="H17:J17"/>
    <mergeCell ref="H14:J15"/>
    <mergeCell ref="A25:E27"/>
    <mergeCell ref="H25:J27"/>
    <mergeCell ref="H19:J19"/>
    <mergeCell ref="H20:J20"/>
    <mergeCell ref="H21:J21"/>
    <mergeCell ref="H22:J22"/>
    <mergeCell ref="A22:E22"/>
    <mergeCell ref="A23:E24"/>
    <mergeCell ref="H23:J24"/>
    <mergeCell ref="F22:G22"/>
    <mergeCell ref="F23:G24"/>
    <mergeCell ref="F25:G27"/>
    <mergeCell ref="H32:J32"/>
    <mergeCell ref="H33:J33"/>
    <mergeCell ref="A35:E35"/>
    <mergeCell ref="H40:J40"/>
    <mergeCell ref="H39:J39"/>
    <mergeCell ref="F34:G34"/>
    <mergeCell ref="H35:J35"/>
    <mergeCell ref="A33:E33"/>
    <mergeCell ref="F32:G32"/>
    <mergeCell ref="A32:E32"/>
    <mergeCell ref="A36:E36"/>
    <mergeCell ref="F42:G42"/>
    <mergeCell ref="A41:E41"/>
    <mergeCell ref="F41:G41"/>
    <mergeCell ref="F35:G35"/>
    <mergeCell ref="F36:G36"/>
    <mergeCell ref="F38:G40"/>
    <mergeCell ref="F45:G45"/>
    <mergeCell ref="A45:E45"/>
    <mergeCell ref="H45:J45"/>
    <mergeCell ref="A43:E43"/>
    <mergeCell ref="A42:E42"/>
    <mergeCell ref="A34:E34"/>
    <mergeCell ref="H36:J36"/>
    <mergeCell ref="H38:J38"/>
    <mergeCell ref="H34:J34"/>
    <mergeCell ref="H42:J42"/>
    <mergeCell ref="F61:G61"/>
    <mergeCell ref="F44:G44"/>
    <mergeCell ref="A46:J46"/>
    <mergeCell ref="A44:E44"/>
    <mergeCell ref="H44:J44"/>
    <mergeCell ref="F49:G49"/>
    <mergeCell ref="F58:G58"/>
    <mergeCell ref="A56:E56"/>
    <mergeCell ref="A48:E48"/>
    <mergeCell ref="A53:E53"/>
    <mergeCell ref="F54:G54"/>
    <mergeCell ref="A55:E55"/>
    <mergeCell ref="A54:E54"/>
    <mergeCell ref="A51:E51"/>
    <mergeCell ref="A52:E52"/>
    <mergeCell ref="F52:G52"/>
  </mergeCells>
  <printOptions/>
  <pageMargins left="0.75" right="0.75" top="1" bottom="1" header="0.5" footer="0.5"/>
  <pageSetup orientation="portrait" paperSize="9" scale="75" r:id="rId1"/>
  <colBreaks count="1" manualBreakCount="1">
    <brk id="10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2:M67"/>
  <sheetViews>
    <sheetView tabSelected="1" zoomScalePageLayoutView="0" workbookViewId="0" topLeftCell="A1">
      <selection activeCell="F63" sqref="F63:G63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2" spans="1:10" ht="12.75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 t="s">
        <v>128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117" t="s">
        <v>44</v>
      </c>
      <c r="B5" s="118"/>
      <c r="C5" s="118"/>
      <c r="D5" s="118"/>
      <c r="E5" s="119"/>
      <c r="F5" s="123" t="s">
        <v>43</v>
      </c>
      <c r="G5" s="124"/>
      <c r="H5" s="117" t="s">
        <v>42</v>
      </c>
      <c r="I5" s="118"/>
      <c r="J5" s="119"/>
    </row>
    <row r="6" spans="1:10" ht="12.75">
      <c r="A6" s="120"/>
      <c r="B6" s="121"/>
      <c r="C6" s="121"/>
      <c r="D6" s="121"/>
      <c r="E6" s="122"/>
      <c r="F6" s="125"/>
      <c r="G6" s="126"/>
      <c r="H6" s="120"/>
      <c r="I6" s="121"/>
      <c r="J6" s="122"/>
    </row>
    <row r="7" spans="1:10" ht="12.75">
      <c r="A7" s="105"/>
      <c r="B7" s="105"/>
      <c r="C7" s="105"/>
      <c r="D7" s="105"/>
      <c r="E7" s="106"/>
      <c r="F7" s="109"/>
      <c r="G7" s="110"/>
      <c r="H7" s="111"/>
      <c r="I7" s="112"/>
      <c r="J7" s="113"/>
    </row>
    <row r="8" spans="1:10" ht="12.75">
      <c r="A8" s="105" t="s">
        <v>45</v>
      </c>
      <c r="B8" s="105"/>
      <c r="C8" s="105"/>
      <c r="D8" s="105"/>
      <c r="E8" s="106"/>
      <c r="F8" s="109">
        <v>5733.5</v>
      </c>
      <c r="G8" s="114"/>
      <c r="H8" s="111"/>
      <c r="I8" s="112"/>
      <c r="J8" s="113"/>
    </row>
    <row r="9" spans="1:10" ht="12.75">
      <c r="A9" s="105" t="s">
        <v>46</v>
      </c>
      <c r="B9" s="105"/>
      <c r="C9" s="105"/>
      <c r="D9" s="105"/>
      <c r="E9" s="106"/>
      <c r="F9" s="109"/>
      <c r="G9" s="110"/>
      <c r="H9" s="111"/>
      <c r="I9" s="112"/>
      <c r="J9" s="113"/>
    </row>
    <row r="10" spans="1:10" ht="12.75">
      <c r="A10" s="107" t="s">
        <v>41</v>
      </c>
      <c r="B10" s="107"/>
      <c r="C10" s="107"/>
      <c r="D10" s="107"/>
      <c r="E10" s="107"/>
      <c r="F10" s="138">
        <v>3</v>
      </c>
      <c r="G10" s="139"/>
      <c r="H10" s="49"/>
      <c r="I10" s="63"/>
      <c r="J10" s="50"/>
    </row>
    <row r="11" spans="1:10" ht="12.75">
      <c r="A11" s="108" t="s">
        <v>40</v>
      </c>
      <c r="B11" s="38"/>
      <c r="C11" s="38"/>
      <c r="D11" s="38"/>
      <c r="E11" s="38"/>
      <c r="F11" s="140"/>
      <c r="G11" s="141"/>
      <c r="H11" s="54" t="s">
        <v>78</v>
      </c>
      <c r="I11" s="55"/>
      <c r="J11" s="56"/>
    </row>
    <row r="12" spans="1:10" ht="12.75">
      <c r="A12" s="100" t="s">
        <v>39</v>
      </c>
      <c r="B12" s="57"/>
      <c r="C12" s="57"/>
      <c r="D12" s="57"/>
      <c r="E12" s="57"/>
      <c r="F12" s="140"/>
      <c r="G12" s="141"/>
      <c r="H12" s="49" t="s">
        <v>38</v>
      </c>
      <c r="I12" s="63"/>
      <c r="J12" s="50"/>
    </row>
    <row r="13" spans="1:10" ht="12.75">
      <c r="A13" s="100" t="s">
        <v>37</v>
      </c>
      <c r="B13" s="57"/>
      <c r="C13" s="57"/>
      <c r="D13" s="57"/>
      <c r="E13" s="57"/>
      <c r="F13" s="142"/>
      <c r="G13" s="143"/>
      <c r="H13" s="54" t="str">
        <f>H11</f>
        <v>Ежедневно,кроме выходных</v>
      </c>
      <c r="I13" s="55"/>
      <c r="J13" s="56"/>
    </row>
    <row r="14" spans="1:10" ht="12.75">
      <c r="A14" s="44" t="s">
        <v>35</v>
      </c>
      <c r="B14" s="45"/>
      <c r="C14" s="45"/>
      <c r="D14" s="45"/>
      <c r="E14" s="46"/>
      <c r="F14" s="88">
        <v>2.32</v>
      </c>
      <c r="G14" s="90"/>
      <c r="H14" s="49"/>
      <c r="I14" s="63"/>
      <c r="J14" s="50"/>
    </row>
    <row r="15" spans="1:10" ht="12.75">
      <c r="A15" s="87" t="s">
        <v>34</v>
      </c>
      <c r="B15" s="29"/>
      <c r="C15" s="29"/>
      <c r="D15" s="29"/>
      <c r="E15" s="30"/>
      <c r="F15" s="94"/>
      <c r="G15" s="96"/>
      <c r="H15" s="88" t="s">
        <v>33</v>
      </c>
      <c r="I15" s="89"/>
      <c r="J15" s="90"/>
    </row>
    <row r="16" spans="1:10" ht="12.75">
      <c r="A16" s="34"/>
      <c r="B16" s="35"/>
      <c r="C16" s="35"/>
      <c r="D16" s="35"/>
      <c r="E16" s="36"/>
      <c r="F16" s="94"/>
      <c r="G16" s="96"/>
      <c r="H16" s="91"/>
      <c r="I16" s="92"/>
      <c r="J16" s="93"/>
    </row>
    <row r="17" spans="1:10" ht="12.75">
      <c r="A17" s="100" t="s">
        <v>32</v>
      </c>
      <c r="B17" s="57"/>
      <c r="C17" s="57"/>
      <c r="D17" s="57"/>
      <c r="E17" s="58"/>
      <c r="F17" s="94"/>
      <c r="G17" s="96"/>
      <c r="H17" s="49" t="s">
        <v>31</v>
      </c>
      <c r="I17" s="63"/>
      <c r="J17" s="50"/>
    </row>
    <row r="18" spans="1:10" ht="12.75">
      <c r="A18" s="100" t="s">
        <v>30</v>
      </c>
      <c r="B18" s="57"/>
      <c r="C18" s="57"/>
      <c r="D18" s="57"/>
      <c r="E18" s="58"/>
      <c r="F18" s="91"/>
      <c r="G18" s="93"/>
      <c r="H18" s="49" t="s">
        <v>29</v>
      </c>
      <c r="I18" s="63"/>
      <c r="J18" s="50"/>
    </row>
    <row r="19" spans="1:10" ht="12.75">
      <c r="A19" s="97" t="s">
        <v>28</v>
      </c>
      <c r="B19" s="98"/>
      <c r="C19" s="98"/>
      <c r="D19" s="98"/>
      <c r="E19" s="99"/>
      <c r="F19" s="88">
        <v>0.21</v>
      </c>
      <c r="G19" s="90"/>
      <c r="H19" s="63"/>
      <c r="I19" s="63"/>
      <c r="J19" s="50"/>
    </row>
    <row r="20" spans="1:10" ht="12.75">
      <c r="A20" s="100" t="s">
        <v>27</v>
      </c>
      <c r="B20" s="57"/>
      <c r="C20" s="57"/>
      <c r="D20" s="57"/>
      <c r="E20" s="58"/>
      <c r="F20" s="94"/>
      <c r="G20" s="96"/>
      <c r="H20" s="63"/>
      <c r="I20" s="63"/>
      <c r="J20" s="50"/>
    </row>
    <row r="21" spans="1:10" ht="12.75">
      <c r="A21" s="101" t="s">
        <v>26</v>
      </c>
      <c r="B21" s="102"/>
      <c r="C21" s="102"/>
      <c r="D21" s="102"/>
      <c r="E21" s="103"/>
      <c r="F21" s="94"/>
      <c r="G21" s="96"/>
      <c r="H21" s="63" t="s">
        <v>96</v>
      </c>
      <c r="I21" s="63"/>
      <c r="J21" s="50"/>
    </row>
    <row r="22" spans="1:10" ht="12.75">
      <c r="A22" s="100" t="s">
        <v>24</v>
      </c>
      <c r="B22" s="57"/>
      <c r="C22" s="57"/>
      <c r="D22" s="57"/>
      <c r="E22" s="58"/>
      <c r="F22" s="94"/>
      <c r="G22" s="96"/>
      <c r="H22" s="88"/>
      <c r="I22" s="89"/>
      <c r="J22" s="90"/>
    </row>
    <row r="23" spans="1:10" ht="12.75">
      <c r="A23" s="44" t="s">
        <v>23</v>
      </c>
      <c r="B23" s="45"/>
      <c r="C23" s="45"/>
      <c r="D23" s="45"/>
      <c r="E23" s="46"/>
      <c r="F23" s="27">
        <f>F24+F26+F29+F32</f>
        <v>8.05</v>
      </c>
      <c r="G23" s="27"/>
      <c r="H23" s="49"/>
      <c r="I23" s="63"/>
      <c r="J23" s="50"/>
    </row>
    <row r="24" spans="1:10" ht="12.75">
      <c r="A24" s="87" t="s">
        <v>22</v>
      </c>
      <c r="B24" s="29"/>
      <c r="C24" s="29"/>
      <c r="D24" s="29"/>
      <c r="E24" s="30"/>
      <c r="F24" s="27">
        <v>2.43</v>
      </c>
      <c r="G24" s="27"/>
      <c r="H24" s="88" t="s">
        <v>21</v>
      </c>
      <c r="I24" s="89"/>
      <c r="J24" s="90"/>
    </row>
    <row r="25" spans="1:10" ht="25.5" customHeight="1">
      <c r="A25" s="34"/>
      <c r="B25" s="35"/>
      <c r="C25" s="35"/>
      <c r="D25" s="35"/>
      <c r="E25" s="36"/>
      <c r="F25" s="27"/>
      <c r="G25" s="27"/>
      <c r="H25" s="91"/>
      <c r="I25" s="92"/>
      <c r="J25" s="93"/>
    </row>
    <row r="26" spans="1:10" ht="12.75" customHeight="1">
      <c r="A26" s="87" t="s">
        <v>100</v>
      </c>
      <c r="B26" s="29"/>
      <c r="C26" s="29"/>
      <c r="D26" s="29"/>
      <c r="E26" s="30"/>
      <c r="F26" s="27">
        <v>1.39</v>
      </c>
      <c r="G26" s="27"/>
      <c r="H26" s="88" t="str">
        <f>H24</f>
        <v>Круглосуточно</v>
      </c>
      <c r="I26" s="89"/>
      <c r="J26" s="90"/>
    </row>
    <row r="27" spans="1:10" ht="12" customHeight="1">
      <c r="A27" s="31"/>
      <c r="B27" s="32"/>
      <c r="C27" s="32"/>
      <c r="D27" s="32"/>
      <c r="E27" s="33"/>
      <c r="F27" s="27"/>
      <c r="G27" s="27"/>
      <c r="H27" s="94"/>
      <c r="I27" s="95"/>
      <c r="J27" s="96"/>
    </row>
    <row r="28" spans="1:10" ht="12.75" hidden="1">
      <c r="A28" s="34"/>
      <c r="B28" s="35"/>
      <c r="C28" s="35"/>
      <c r="D28" s="35"/>
      <c r="E28" s="36"/>
      <c r="F28" s="27"/>
      <c r="G28" s="27"/>
      <c r="H28" s="91"/>
      <c r="I28" s="92"/>
      <c r="J28" s="93"/>
    </row>
    <row r="29" spans="1:10" ht="12.75">
      <c r="A29" s="28" t="s">
        <v>101</v>
      </c>
      <c r="B29" s="29"/>
      <c r="C29" s="29"/>
      <c r="D29" s="29"/>
      <c r="E29" s="30"/>
      <c r="F29" s="27">
        <v>3.83</v>
      </c>
      <c r="G29" s="27"/>
      <c r="H29" s="88" t="str">
        <f>H26</f>
        <v>Круглосуточно</v>
      </c>
      <c r="I29" s="89"/>
      <c r="J29" s="90"/>
    </row>
    <row r="30" spans="1:10" ht="12" customHeight="1">
      <c r="A30" s="31"/>
      <c r="B30" s="32"/>
      <c r="C30" s="32"/>
      <c r="D30" s="32"/>
      <c r="E30" s="33"/>
      <c r="F30" s="27"/>
      <c r="G30" s="27"/>
      <c r="H30" s="94"/>
      <c r="I30" s="95"/>
      <c r="J30" s="96"/>
    </row>
    <row r="31" spans="1:10" ht="12.75" customHeight="1" hidden="1">
      <c r="A31" s="34"/>
      <c r="B31" s="35"/>
      <c r="C31" s="35"/>
      <c r="D31" s="35"/>
      <c r="E31" s="36"/>
      <c r="F31" s="27"/>
      <c r="G31" s="27"/>
      <c r="H31" s="91"/>
      <c r="I31" s="92"/>
      <c r="J31" s="93"/>
    </row>
    <row r="32" spans="1:10" ht="12.75" customHeight="1">
      <c r="A32" s="37" t="s">
        <v>95</v>
      </c>
      <c r="B32" s="38"/>
      <c r="C32" s="38"/>
      <c r="D32" s="38"/>
      <c r="E32" s="39"/>
      <c r="F32" s="40">
        <v>0.4</v>
      </c>
      <c r="G32" s="41"/>
      <c r="H32" s="54"/>
      <c r="I32" s="55"/>
      <c r="J32" s="56"/>
    </row>
    <row r="33" spans="1:10" ht="12.75">
      <c r="A33" s="44" t="s">
        <v>19</v>
      </c>
      <c r="B33" s="45"/>
      <c r="C33" s="45"/>
      <c r="D33" s="45"/>
      <c r="E33" s="46"/>
      <c r="F33" s="49">
        <v>0.05</v>
      </c>
      <c r="G33" s="50"/>
      <c r="H33" s="49" t="s">
        <v>97</v>
      </c>
      <c r="I33" s="63"/>
      <c r="J33" s="50"/>
    </row>
    <row r="34" spans="1:10" ht="12.75">
      <c r="A34" s="44" t="s">
        <v>18</v>
      </c>
      <c r="B34" s="45"/>
      <c r="C34" s="45"/>
      <c r="D34" s="45"/>
      <c r="E34" s="46"/>
      <c r="F34" s="49">
        <v>0.21</v>
      </c>
      <c r="G34" s="50"/>
      <c r="H34" s="49" t="str">
        <f>H33</f>
        <v>Ежемесячно</v>
      </c>
      <c r="I34" s="63"/>
      <c r="J34" s="50"/>
    </row>
    <row r="35" spans="1:10" ht="12.75">
      <c r="A35" s="44" t="s">
        <v>50</v>
      </c>
      <c r="B35" s="45"/>
      <c r="C35" s="45"/>
      <c r="D35" s="45"/>
      <c r="E35" s="46"/>
      <c r="F35" s="40">
        <v>0.13</v>
      </c>
      <c r="G35" s="41"/>
      <c r="H35" s="49" t="str">
        <f>H37</f>
        <v>круглосуточно</v>
      </c>
      <c r="I35" s="63"/>
      <c r="J35" s="50"/>
    </row>
    <row r="36" spans="1:10" ht="12.75">
      <c r="A36" s="82" t="s">
        <v>52</v>
      </c>
      <c r="B36" s="83"/>
      <c r="C36" s="83"/>
      <c r="D36" s="83"/>
      <c r="E36" s="84"/>
      <c r="F36" s="40">
        <v>2.54</v>
      </c>
      <c r="G36" s="41"/>
      <c r="H36" s="85" t="s">
        <v>36</v>
      </c>
      <c r="I36" s="55"/>
      <c r="J36" s="56"/>
    </row>
    <row r="37" spans="1:11" ht="12.75">
      <c r="A37" s="44" t="s">
        <v>59</v>
      </c>
      <c r="B37" s="45"/>
      <c r="C37" s="45"/>
      <c r="D37" s="45"/>
      <c r="E37" s="46"/>
      <c r="F37" s="76">
        <v>3.92</v>
      </c>
      <c r="G37" s="48"/>
      <c r="H37" s="49" t="s">
        <v>17</v>
      </c>
      <c r="I37" s="63"/>
      <c r="J37" s="50"/>
      <c r="K37" s="26"/>
    </row>
    <row r="38" spans="1:10" ht="12.75">
      <c r="A38" s="44" t="s">
        <v>60</v>
      </c>
      <c r="B38" s="45"/>
      <c r="C38" s="45"/>
      <c r="D38" s="45"/>
      <c r="E38" s="46"/>
      <c r="F38" s="49">
        <v>3.27</v>
      </c>
      <c r="G38" s="50"/>
      <c r="H38" s="49"/>
      <c r="I38" s="63"/>
      <c r="J38" s="50"/>
    </row>
    <row r="39" spans="1:10" ht="12.75">
      <c r="A39" s="44" t="s">
        <v>102</v>
      </c>
      <c r="B39" s="45"/>
      <c r="C39" s="45"/>
      <c r="D39" s="45"/>
      <c r="E39" s="46"/>
      <c r="F39" s="49">
        <v>0.82</v>
      </c>
      <c r="G39" s="50"/>
      <c r="H39" s="49"/>
      <c r="I39" s="63"/>
      <c r="J39" s="50"/>
    </row>
    <row r="40" spans="1:10" ht="12.75">
      <c r="A40" s="44" t="s">
        <v>61</v>
      </c>
      <c r="B40" s="45"/>
      <c r="C40" s="45"/>
      <c r="D40" s="45"/>
      <c r="E40" s="46"/>
      <c r="F40" s="88">
        <v>1.27</v>
      </c>
      <c r="G40" s="90"/>
      <c r="H40" s="49"/>
      <c r="I40" s="63"/>
      <c r="J40" s="50"/>
    </row>
    <row r="41" spans="1:10" ht="12.75">
      <c r="A41" s="10" t="s">
        <v>62</v>
      </c>
      <c r="B41" s="2"/>
      <c r="C41" s="2"/>
      <c r="D41" s="2"/>
      <c r="E41" s="1"/>
      <c r="F41" s="94"/>
      <c r="G41" s="96"/>
      <c r="H41" s="49" t="s">
        <v>14</v>
      </c>
      <c r="I41" s="63"/>
      <c r="J41" s="50"/>
    </row>
    <row r="42" spans="1:10" ht="12.75">
      <c r="A42" s="10" t="s">
        <v>63</v>
      </c>
      <c r="B42" s="2"/>
      <c r="C42" s="2"/>
      <c r="D42" s="2"/>
      <c r="E42" s="1"/>
      <c r="F42" s="91"/>
      <c r="G42" s="93"/>
      <c r="H42" s="49" t="s">
        <v>105</v>
      </c>
      <c r="I42" s="63"/>
      <c r="J42" s="50"/>
    </row>
    <row r="43" spans="1:11" ht="12.75">
      <c r="A43" s="44" t="s">
        <v>67</v>
      </c>
      <c r="B43" s="45"/>
      <c r="C43" s="45"/>
      <c r="D43" s="45"/>
      <c r="E43" s="46"/>
      <c r="F43" s="47">
        <v>0.9</v>
      </c>
      <c r="G43" s="150"/>
      <c r="H43" s="49" t="str">
        <f>H34</f>
        <v>Ежемесячно</v>
      </c>
      <c r="I43" s="63"/>
      <c r="J43" s="50"/>
      <c r="K43" s="26"/>
    </row>
    <row r="44" spans="1:10" ht="12.75">
      <c r="A44" s="44" t="s">
        <v>73</v>
      </c>
      <c r="B44" s="45"/>
      <c r="C44" s="45"/>
      <c r="D44" s="45"/>
      <c r="E44" s="46"/>
      <c r="F44" s="49">
        <v>0.25</v>
      </c>
      <c r="G44" s="50"/>
      <c r="H44" s="49" t="str">
        <f>H43</f>
        <v>Ежемесячно</v>
      </c>
      <c r="I44" s="63"/>
      <c r="J44" s="50"/>
    </row>
    <row r="45" spans="1:12" ht="12.75">
      <c r="A45" s="44" t="s">
        <v>13</v>
      </c>
      <c r="B45" s="45"/>
      <c r="C45" s="45"/>
      <c r="D45" s="45"/>
      <c r="E45" s="46"/>
      <c r="F45" s="47">
        <f>F44+F43+F40+F39+F38+F37+F36+F35+F34+F33+F23+F19+F14+F10</f>
        <v>26.940000000000005</v>
      </c>
      <c r="G45" s="48"/>
      <c r="H45" s="49"/>
      <c r="I45" s="63"/>
      <c r="J45" s="50"/>
      <c r="L45" s="11"/>
    </row>
    <row r="46" spans="1:10" ht="12.75">
      <c r="A46" s="44" t="s">
        <v>12</v>
      </c>
      <c r="B46" s="45"/>
      <c r="C46" s="45"/>
      <c r="D46" s="45"/>
      <c r="E46" s="46"/>
      <c r="F46" s="61">
        <v>3.35</v>
      </c>
      <c r="G46" s="62"/>
      <c r="H46" s="49"/>
      <c r="I46" s="63"/>
      <c r="J46" s="50"/>
    </row>
    <row r="47" spans="1:10" ht="12.75">
      <c r="A47" s="44" t="s">
        <v>11</v>
      </c>
      <c r="B47" s="45"/>
      <c r="C47" s="45"/>
      <c r="D47" s="45"/>
      <c r="E47" s="46"/>
      <c r="F47" s="75">
        <f>SUM(F45:F46)</f>
        <v>30.290000000000006</v>
      </c>
      <c r="G47" s="48"/>
      <c r="H47" s="61"/>
      <c r="I47" s="63"/>
      <c r="J47" s="50"/>
    </row>
    <row r="48" spans="1:13" ht="12.75">
      <c r="A48" s="76" t="s">
        <v>10</v>
      </c>
      <c r="B48" s="77"/>
      <c r="C48" s="77"/>
      <c r="D48" s="77"/>
      <c r="E48" s="77"/>
      <c r="F48" s="77"/>
      <c r="G48" s="77"/>
      <c r="H48" s="77"/>
      <c r="I48" s="77"/>
      <c r="J48" s="48"/>
      <c r="L48" s="23"/>
      <c r="M48" s="16"/>
    </row>
    <row r="49" spans="1:12" ht="12.75">
      <c r="A49" s="43" t="s">
        <v>9</v>
      </c>
      <c r="B49" s="43"/>
      <c r="C49" s="43"/>
      <c r="D49" s="43"/>
      <c r="E49" s="43"/>
      <c r="F49" s="42"/>
      <c r="G49" s="42"/>
      <c r="H49" s="128" t="s">
        <v>8</v>
      </c>
      <c r="I49" s="129"/>
      <c r="J49" s="130"/>
      <c r="L49" s="13"/>
    </row>
    <row r="50" spans="1:10" ht="12.75">
      <c r="A50" s="43" t="s">
        <v>7</v>
      </c>
      <c r="B50" s="43"/>
      <c r="C50" s="43"/>
      <c r="D50" s="43"/>
      <c r="E50" s="43"/>
      <c r="F50" s="42"/>
      <c r="G50" s="42"/>
      <c r="H50" s="131"/>
      <c r="I50" s="132"/>
      <c r="J50" s="133"/>
    </row>
    <row r="51" spans="1:10" ht="12.75">
      <c r="A51" s="43" t="s">
        <v>6</v>
      </c>
      <c r="B51" s="43"/>
      <c r="C51" s="43"/>
      <c r="D51" s="43"/>
      <c r="E51" s="43"/>
      <c r="F51" s="42"/>
      <c r="G51" s="42"/>
      <c r="H51" s="131"/>
      <c r="I51" s="132"/>
      <c r="J51" s="133"/>
    </row>
    <row r="52" spans="1:10" ht="12.75">
      <c r="A52" s="43" t="s">
        <v>3</v>
      </c>
      <c r="B52" s="43"/>
      <c r="C52" s="43"/>
      <c r="D52" s="43"/>
      <c r="E52" s="43"/>
      <c r="F52" s="42"/>
      <c r="G52" s="42"/>
      <c r="H52" s="131"/>
      <c r="I52" s="132"/>
      <c r="J52" s="133"/>
    </row>
    <row r="53" spans="1:10" ht="12.75">
      <c r="A53" s="43" t="s">
        <v>1</v>
      </c>
      <c r="B53" s="43"/>
      <c r="C53" s="43"/>
      <c r="D53" s="43"/>
      <c r="E53" s="43"/>
      <c r="F53" s="42"/>
      <c r="G53" s="42"/>
      <c r="H53" s="131"/>
      <c r="I53" s="132"/>
      <c r="J53" s="133"/>
    </row>
    <row r="54" spans="1:10" ht="12.75">
      <c r="A54" s="51" t="s">
        <v>82</v>
      </c>
      <c r="B54" s="57"/>
      <c r="C54" s="57"/>
      <c r="D54" s="57"/>
      <c r="E54" s="58"/>
      <c r="F54" s="59"/>
      <c r="G54" s="60"/>
      <c r="H54" s="131"/>
      <c r="I54" s="132"/>
      <c r="J54" s="133"/>
    </row>
    <row r="55" spans="1:10" ht="12.75">
      <c r="A55" s="43" t="s">
        <v>0</v>
      </c>
      <c r="B55" s="43"/>
      <c r="C55" s="43"/>
      <c r="D55" s="43"/>
      <c r="E55" s="43"/>
      <c r="F55" s="42"/>
      <c r="G55" s="42"/>
      <c r="H55" s="131"/>
      <c r="I55" s="132"/>
      <c r="J55" s="133"/>
    </row>
    <row r="56" spans="1:10" ht="12.75">
      <c r="A56" s="51" t="s">
        <v>5</v>
      </c>
      <c r="B56" s="52"/>
      <c r="C56" s="52"/>
      <c r="D56" s="52"/>
      <c r="E56" s="53"/>
      <c r="F56" s="59"/>
      <c r="G56" s="60"/>
      <c r="H56" s="131"/>
      <c r="I56" s="132"/>
      <c r="J56" s="133"/>
    </row>
    <row r="57" spans="1:10" ht="12.75">
      <c r="A57" s="51" t="s">
        <v>4</v>
      </c>
      <c r="B57" s="52"/>
      <c r="C57" s="52"/>
      <c r="D57" s="52"/>
      <c r="E57" s="53"/>
      <c r="F57" s="59"/>
      <c r="G57" s="60"/>
      <c r="H57" s="131"/>
      <c r="I57" s="132"/>
      <c r="J57" s="133"/>
    </row>
    <row r="58" spans="1:10" ht="12.75">
      <c r="A58" s="51" t="s">
        <v>2</v>
      </c>
      <c r="B58" s="52"/>
      <c r="C58" s="52"/>
      <c r="D58" s="52"/>
      <c r="E58" s="53"/>
      <c r="F58" s="59"/>
      <c r="G58" s="60"/>
      <c r="H58" s="131"/>
      <c r="I58" s="132"/>
      <c r="J58" s="133"/>
    </row>
    <row r="59" spans="1:10" ht="12.75">
      <c r="A59" s="51" t="s">
        <v>49</v>
      </c>
      <c r="B59" s="52"/>
      <c r="C59" s="52"/>
      <c r="D59" s="52"/>
      <c r="E59" s="53"/>
      <c r="F59" s="59"/>
      <c r="G59" s="60"/>
      <c r="H59" s="131"/>
      <c r="I59" s="132"/>
      <c r="J59" s="133"/>
    </row>
    <row r="60" spans="1:10" ht="24.75" customHeight="1">
      <c r="A60" s="37" t="s">
        <v>83</v>
      </c>
      <c r="B60" s="69"/>
      <c r="C60" s="69"/>
      <c r="D60" s="69"/>
      <c r="E60" s="70"/>
      <c r="F60" s="59"/>
      <c r="G60" s="60"/>
      <c r="H60" s="131"/>
      <c r="I60" s="132"/>
      <c r="J60" s="133"/>
    </row>
    <row r="61" spans="1:10" ht="12.75">
      <c r="A61" s="51" t="s">
        <v>47</v>
      </c>
      <c r="B61" s="52"/>
      <c r="C61" s="52"/>
      <c r="D61" s="52"/>
      <c r="E61" s="53"/>
      <c r="F61" s="72"/>
      <c r="G61" s="72"/>
      <c r="H61" s="131"/>
      <c r="I61" s="132"/>
      <c r="J61" s="133"/>
    </row>
    <row r="62" spans="1:10" ht="12.75">
      <c r="A62" s="71" t="s">
        <v>48</v>
      </c>
      <c r="B62" s="71"/>
      <c r="C62" s="71"/>
      <c r="D62" s="71"/>
      <c r="E62" s="71"/>
      <c r="F62" s="73">
        <v>230486.7</v>
      </c>
      <c r="G62" s="74"/>
      <c r="H62" s="134"/>
      <c r="I62" s="135"/>
      <c r="J62" s="136"/>
    </row>
    <row r="63" spans="1:10" ht="12.75">
      <c r="A63" s="44" t="s">
        <v>84</v>
      </c>
      <c r="B63" s="45"/>
      <c r="C63" s="45"/>
      <c r="D63" s="45"/>
      <c r="E63" s="46"/>
      <c r="F63" s="68">
        <f>F62/12/F8</f>
        <v>3.3500000000000005</v>
      </c>
      <c r="G63" s="68"/>
      <c r="H63" s="127"/>
      <c r="I63" s="127"/>
      <c r="J63" s="127"/>
    </row>
    <row r="67" spans="1:9" ht="12.75">
      <c r="A67" s="66"/>
      <c r="B67" s="66"/>
      <c r="C67" s="66"/>
      <c r="D67" s="66"/>
      <c r="G67" s="67"/>
      <c r="H67" s="67"/>
      <c r="I67" s="67"/>
    </row>
  </sheetData>
  <sheetProtection/>
  <mergeCells count="133">
    <mergeCell ref="A29:E31"/>
    <mergeCell ref="A32:E32"/>
    <mergeCell ref="F32:G32"/>
    <mergeCell ref="H32:J32"/>
    <mergeCell ref="A40:E40"/>
    <mergeCell ref="A39:E39"/>
    <mergeCell ref="F39:G39"/>
    <mergeCell ref="H39:J39"/>
    <mergeCell ref="F40:G42"/>
    <mergeCell ref="H40:J40"/>
    <mergeCell ref="H63:J63"/>
    <mergeCell ref="A67:D67"/>
    <mergeCell ref="G67:I67"/>
    <mergeCell ref="F24:G25"/>
    <mergeCell ref="F23:G23"/>
    <mergeCell ref="F26:G28"/>
    <mergeCell ref="F29:G31"/>
    <mergeCell ref="A61:E61"/>
    <mergeCell ref="F61:G61"/>
    <mergeCell ref="A62:E62"/>
    <mergeCell ref="F62:G62"/>
    <mergeCell ref="A63:E63"/>
    <mergeCell ref="F63:G63"/>
    <mergeCell ref="A58:E58"/>
    <mergeCell ref="F58:G58"/>
    <mergeCell ref="A59:E59"/>
    <mergeCell ref="F59:G59"/>
    <mergeCell ref="A60:E60"/>
    <mergeCell ref="F60:G60"/>
    <mergeCell ref="A55:E55"/>
    <mergeCell ref="F55:G55"/>
    <mergeCell ref="A56:E56"/>
    <mergeCell ref="F56:G56"/>
    <mergeCell ref="A57:E57"/>
    <mergeCell ref="F57:G57"/>
    <mergeCell ref="F51:G51"/>
    <mergeCell ref="A52:E52"/>
    <mergeCell ref="F52:G52"/>
    <mergeCell ref="A53:E53"/>
    <mergeCell ref="F53:G53"/>
    <mergeCell ref="A54:E54"/>
    <mergeCell ref="F54:G54"/>
    <mergeCell ref="A47:E47"/>
    <mergeCell ref="F47:G47"/>
    <mergeCell ref="H47:J47"/>
    <mergeCell ref="A48:J48"/>
    <mergeCell ref="A49:E49"/>
    <mergeCell ref="F49:G49"/>
    <mergeCell ref="H49:J62"/>
    <mergeCell ref="A50:E50"/>
    <mergeCell ref="F50:G50"/>
    <mergeCell ref="A51:E51"/>
    <mergeCell ref="A46:E46"/>
    <mergeCell ref="F46:G46"/>
    <mergeCell ref="H46:J46"/>
    <mergeCell ref="A44:E44"/>
    <mergeCell ref="F44:G44"/>
    <mergeCell ref="H44:J44"/>
    <mergeCell ref="A45:E45"/>
    <mergeCell ref="F45:G45"/>
    <mergeCell ref="H45:J45"/>
    <mergeCell ref="H41:J41"/>
    <mergeCell ref="H42:J42"/>
    <mergeCell ref="A43:E43"/>
    <mergeCell ref="F43:G43"/>
    <mergeCell ref="H43:J43"/>
    <mergeCell ref="A37:E37"/>
    <mergeCell ref="F37:G37"/>
    <mergeCell ref="H37:J37"/>
    <mergeCell ref="A38:E38"/>
    <mergeCell ref="F38:G38"/>
    <mergeCell ref="H38:J38"/>
    <mergeCell ref="A35:E35"/>
    <mergeCell ref="F35:G35"/>
    <mergeCell ref="H35:J35"/>
    <mergeCell ref="A36:E36"/>
    <mergeCell ref="F36:G36"/>
    <mergeCell ref="H36:J36"/>
    <mergeCell ref="A33:E33"/>
    <mergeCell ref="F33:G33"/>
    <mergeCell ref="H33:J33"/>
    <mergeCell ref="A34:E34"/>
    <mergeCell ref="F34:G34"/>
    <mergeCell ref="H34:J34"/>
    <mergeCell ref="A23:E23"/>
    <mergeCell ref="H23:J23"/>
    <mergeCell ref="A24:E25"/>
    <mergeCell ref="H24:J25"/>
    <mergeCell ref="A26:E28"/>
    <mergeCell ref="H26:J28"/>
    <mergeCell ref="H29:J31"/>
    <mergeCell ref="H18:J18"/>
    <mergeCell ref="A19:E19"/>
    <mergeCell ref="F19:G22"/>
    <mergeCell ref="H19:J19"/>
    <mergeCell ref="A20:E20"/>
    <mergeCell ref="H20:J20"/>
    <mergeCell ref="A21:E21"/>
    <mergeCell ref="H21:J21"/>
    <mergeCell ref="A22:E22"/>
    <mergeCell ref="H22:J22"/>
    <mergeCell ref="A13:E13"/>
    <mergeCell ref="H13:J13"/>
    <mergeCell ref="A14:E14"/>
    <mergeCell ref="F14:G18"/>
    <mergeCell ref="H14:J14"/>
    <mergeCell ref="A15:E16"/>
    <mergeCell ref="H15:J16"/>
    <mergeCell ref="A17:E17"/>
    <mergeCell ref="H17:J17"/>
    <mergeCell ref="A18:E18"/>
    <mergeCell ref="A9:E9"/>
    <mergeCell ref="F9:G9"/>
    <mergeCell ref="H9:J9"/>
    <mergeCell ref="A10:E10"/>
    <mergeCell ref="F10:G13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</mergeCells>
  <printOptions/>
  <pageMargins left="0.75" right="0.75" top="1" bottom="1" header="0.5" footer="0.5"/>
  <pageSetup horizontalDpi="600" verticalDpi="600" orientation="portrait" paperSize="9" scale="72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M57"/>
  <sheetViews>
    <sheetView zoomScalePageLayoutView="0" workbookViewId="0" topLeftCell="A19">
      <selection activeCell="K31" sqref="K31:N47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1" spans="1:10" ht="12.75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115" t="s">
        <v>122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7" t="s">
        <v>44</v>
      </c>
      <c r="B3" s="118"/>
      <c r="C3" s="118"/>
      <c r="D3" s="118"/>
      <c r="E3" s="119"/>
      <c r="F3" s="123" t="s">
        <v>43</v>
      </c>
      <c r="G3" s="124"/>
      <c r="H3" s="117" t="s">
        <v>42</v>
      </c>
      <c r="I3" s="118"/>
      <c r="J3" s="119"/>
    </row>
    <row r="4" spans="1:10" ht="12.75">
      <c r="A4" s="120"/>
      <c r="B4" s="121"/>
      <c r="C4" s="121"/>
      <c r="D4" s="121"/>
      <c r="E4" s="122"/>
      <c r="F4" s="125"/>
      <c r="G4" s="126"/>
      <c r="H4" s="120"/>
      <c r="I4" s="121"/>
      <c r="J4" s="122"/>
    </row>
    <row r="5" spans="1:10" ht="12.75">
      <c r="A5" s="105"/>
      <c r="B5" s="105"/>
      <c r="C5" s="105"/>
      <c r="D5" s="105"/>
      <c r="E5" s="106"/>
      <c r="F5" s="109"/>
      <c r="G5" s="110"/>
      <c r="H5" s="111"/>
      <c r="I5" s="112"/>
      <c r="J5" s="113"/>
    </row>
    <row r="6" spans="1:10" ht="12.75">
      <c r="A6" s="105" t="s">
        <v>87</v>
      </c>
      <c r="B6" s="105"/>
      <c r="C6" s="105"/>
      <c r="D6" s="105"/>
      <c r="E6" s="106"/>
      <c r="F6" s="109">
        <v>5426.1</v>
      </c>
      <c r="G6" s="114"/>
      <c r="H6" s="111"/>
      <c r="I6" s="112"/>
      <c r="J6" s="113"/>
    </row>
    <row r="7" spans="1:10" ht="12.75">
      <c r="A7" s="107" t="s">
        <v>41</v>
      </c>
      <c r="B7" s="107"/>
      <c r="C7" s="107"/>
      <c r="D7" s="107"/>
      <c r="E7" s="107"/>
      <c r="F7" s="88">
        <v>1.54</v>
      </c>
      <c r="G7" s="90"/>
      <c r="H7" s="49"/>
      <c r="I7" s="63"/>
      <c r="J7" s="50"/>
    </row>
    <row r="8" spans="1:10" ht="12.75">
      <c r="A8" s="108" t="s">
        <v>40</v>
      </c>
      <c r="B8" s="38"/>
      <c r="C8" s="38"/>
      <c r="D8" s="38"/>
      <c r="E8" s="38"/>
      <c r="F8" s="94"/>
      <c r="G8" s="96"/>
      <c r="H8" s="54" t="s">
        <v>78</v>
      </c>
      <c r="I8" s="55"/>
      <c r="J8" s="56"/>
    </row>
    <row r="9" spans="1:10" ht="12.75">
      <c r="A9" s="100" t="s">
        <v>39</v>
      </c>
      <c r="B9" s="57"/>
      <c r="C9" s="57"/>
      <c r="D9" s="57"/>
      <c r="E9" s="57"/>
      <c r="F9" s="94"/>
      <c r="G9" s="96"/>
      <c r="H9" s="49" t="s">
        <v>38</v>
      </c>
      <c r="I9" s="63"/>
      <c r="J9" s="50"/>
    </row>
    <row r="10" spans="1:10" ht="12.75">
      <c r="A10" s="100"/>
      <c r="B10" s="57"/>
      <c r="C10" s="57"/>
      <c r="D10" s="57"/>
      <c r="E10" s="57"/>
      <c r="F10" s="91"/>
      <c r="G10" s="93"/>
      <c r="H10" s="54"/>
      <c r="I10" s="55"/>
      <c r="J10" s="56"/>
    </row>
    <row r="11" spans="1:10" ht="12.75">
      <c r="A11" s="44" t="s">
        <v>35</v>
      </c>
      <c r="B11" s="45"/>
      <c r="C11" s="45"/>
      <c r="D11" s="45"/>
      <c r="E11" s="46"/>
      <c r="F11" s="88">
        <v>2.31</v>
      </c>
      <c r="G11" s="90"/>
      <c r="H11" s="49"/>
      <c r="I11" s="63"/>
      <c r="J11" s="50"/>
    </row>
    <row r="12" spans="1:10" ht="12.75">
      <c r="A12" s="87" t="s">
        <v>34</v>
      </c>
      <c r="B12" s="29"/>
      <c r="C12" s="29"/>
      <c r="D12" s="29"/>
      <c r="E12" s="30"/>
      <c r="F12" s="94"/>
      <c r="G12" s="96"/>
      <c r="H12" s="88" t="s">
        <v>33</v>
      </c>
      <c r="I12" s="89"/>
      <c r="J12" s="90"/>
    </row>
    <row r="13" spans="1:10" ht="12.75">
      <c r="A13" s="34"/>
      <c r="B13" s="35"/>
      <c r="C13" s="35"/>
      <c r="D13" s="35"/>
      <c r="E13" s="36"/>
      <c r="F13" s="94"/>
      <c r="G13" s="96"/>
      <c r="H13" s="91"/>
      <c r="I13" s="92"/>
      <c r="J13" s="93"/>
    </row>
    <row r="14" spans="1:10" ht="12.75">
      <c r="A14" s="100" t="s">
        <v>32</v>
      </c>
      <c r="B14" s="57"/>
      <c r="C14" s="57"/>
      <c r="D14" s="57"/>
      <c r="E14" s="58"/>
      <c r="F14" s="94"/>
      <c r="G14" s="96"/>
      <c r="H14" s="49" t="s">
        <v>31</v>
      </c>
      <c r="I14" s="63"/>
      <c r="J14" s="50"/>
    </row>
    <row r="15" spans="1:10" ht="12.75">
      <c r="A15" s="100" t="s">
        <v>30</v>
      </c>
      <c r="B15" s="57"/>
      <c r="C15" s="57"/>
      <c r="D15" s="57"/>
      <c r="E15" s="58"/>
      <c r="F15" s="91"/>
      <c r="G15" s="93"/>
      <c r="H15" s="49" t="s">
        <v>29</v>
      </c>
      <c r="I15" s="63"/>
      <c r="J15" s="50"/>
    </row>
    <row r="16" spans="1:10" ht="12.75">
      <c r="A16" s="97" t="s">
        <v>28</v>
      </c>
      <c r="B16" s="98"/>
      <c r="C16" s="98"/>
      <c r="D16" s="98"/>
      <c r="E16" s="99"/>
      <c r="F16" s="88">
        <v>0.46</v>
      </c>
      <c r="G16" s="90"/>
      <c r="H16" s="63"/>
      <c r="I16" s="63"/>
      <c r="J16" s="50"/>
    </row>
    <row r="17" spans="1:10" ht="12.75">
      <c r="A17" s="100" t="s">
        <v>27</v>
      </c>
      <c r="B17" s="57"/>
      <c r="C17" s="57"/>
      <c r="D17" s="57"/>
      <c r="E17" s="58"/>
      <c r="F17" s="94"/>
      <c r="G17" s="96"/>
      <c r="H17" s="63"/>
      <c r="I17" s="63"/>
      <c r="J17" s="50"/>
    </row>
    <row r="18" spans="1:10" ht="12.75">
      <c r="A18" s="101" t="s">
        <v>26</v>
      </c>
      <c r="B18" s="102"/>
      <c r="C18" s="102"/>
      <c r="D18" s="102"/>
      <c r="E18" s="103"/>
      <c r="F18" s="94"/>
      <c r="G18" s="96"/>
      <c r="H18" s="104" t="s">
        <v>96</v>
      </c>
      <c r="I18" s="63"/>
      <c r="J18" s="50"/>
    </row>
    <row r="19" spans="1:10" ht="12.75">
      <c r="A19" s="100" t="s">
        <v>24</v>
      </c>
      <c r="B19" s="57"/>
      <c r="C19" s="57"/>
      <c r="D19" s="57"/>
      <c r="E19" s="58"/>
      <c r="F19" s="94"/>
      <c r="G19" s="96"/>
      <c r="H19" s="88"/>
      <c r="I19" s="89"/>
      <c r="J19" s="90"/>
    </row>
    <row r="20" spans="1:10" ht="12.75">
      <c r="A20" s="44" t="s">
        <v>23</v>
      </c>
      <c r="B20" s="45"/>
      <c r="C20" s="45"/>
      <c r="D20" s="45"/>
      <c r="E20" s="46"/>
      <c r="F20" s="88">
        <f>F21+F23+F26+F29</f>
        <v>8.35</v>
      </c>
      <c r="G20" s="90"/>
      <c r="H20" s="49"/>
      <c r="I20" s="63"/>
      <c r="J20" s="50"/>
    </row>
    <row r="21" spans="1:10" ht="12.75">
      <c r="A21" s="87" t="s">
        <v>22</v>
      </c>
      <c r="B21" s="29"/>
      <c r="C21" s="29"/>
      <c r="D21" s="29"/>
      <c r="E21" s="30"/>
      <c r="F21" s="27">
        <f>3.23-0.8</f>
        <v>2.4299999999999997</v>
      </c>
      <c r="G21" s="27"/>
      <c r="H21" s="88" t="s">
        <v>21</v>
      </c>
      <c r="I21" s="89"/>
      <c r="J21" s="90"/>
    </row>
    <row r="22" spans="1:10" ht="25.5" customHeight="1">
      <c r="A22" s="34"/>
      <c r="B22" s="35"/>
      <c r="C22" s="35"/>
      <c r="D22" s="35"/>
      <c r="E22" s="36"/>
      <c r="F22" s="27"/>
      <c r="G22" s="27"/>
      <c r="H22" s="91"/>
      <c r="I22" s="92"/>
      <c r="J22" s="93"/>
    </row>
    <row r="23" spans="1:10" ht="12.75" customHeight="1">
      <c r="A23" s="87" t="s">
        <v>103</v>
      </c>
      <c r="B23" s="29"/>
      <c r="C23" s="29"/>
      <c r="D23" s="29"/>
      <c r="E23" s="30"/>
      <c r="F23" s="27">
        <v>4.13</v>
      </c>
      <c r="G23" s="27"/>
      <c r="H23" s="88" t="str">
        <f>H21</f>
        <v>Круглосуточно</v>
      </c>
      <c r="I23" s="89"/>
      <c r="J23" s="90"/>
    </row>
    <row r="24" spans="1:10" ht="12" customHeight="1">
      <c r="A24" s="31"/>
      <c r="B24" s="32"/>
      <c r="C24" s="32"/>
      <c r="D24" s="32"/>
      <c r="E24" s="33"/>
      <c r="F24" s="27"/>
      <c r="G24" s="27"/>
      <c r="H24" s="94"/>
      <c r="I24" s="95"/>
      <c r="J24" s="96"/>
    </row>
    <row r="25" spans="1:10" ht="12.75" hidden="1">
      <c r="A25" s="34"/>
      <c r="B25" s="35"/>
      <c r="C25" s="35"/>
      <c r="D25" s="35"/>
      <c r="E25" s="36"/>
      <c r="F25" s="27"/>
      <c r="G25" s="27"/>
      <c r="H25" s="91"/>
      <c r="I25" s="92"/>
      <c r="J25" s="93"/>
    </row>
    <row r="26" spans="1:10" ht="12.75">
      <c r="A26" s="87" t="s">
        <v>93</v>
      </c>
      <c r="B26" s="29"/>
      <c r="C26" s="29"/>
      <c r="D26" s="29"/>
      <c r="E26" s="30"/>
      <c r="F26" s="27">
        <v>1.39</v>
      </c>
      <c r="G26" s="27"/>
      <c r="H26" s="88" t="str">
        <f>H23</f>
        <v>Круглосуточно</v>
      </c>
      <c r="I26" s="89"/>
      <c r="J26" s="90"/>
    </row>
    <row r="27" spans="1:10" ht="12.75">
      <c r="A27" s="31"/>
      <c r="B27" s="32"/>
      <c r="C27" s="32"/>
      <c r="D27" s="32"/>
      <c r="E27" s="33"/>
      <c r="F27" s="27"/>
      <c r="G27" s="27"/>
      <c r="H27" s="94"/>
      <c r="I27" s="95"/>
      <c r="J27" s="96"/>
    </row>
    <row r="28" spans="1:10" ht="12.75" hidden="1">
      <c r="A28" s="34"/>
      <c r="B28" s="35"/>
      <c r="C28" s="35"/>
      <c r="D28" s="35"/>
      <c r="E28" s="36"/>
      <c r="F28" s="27"/>
      <c r="G28" s="27"/>
      <c r="H28" s="91"/>
      <c r="I28" s="92"/>
      <c r="J28" s="93"/>
    </row>
    <row r="29" spans="1:10" ht="12.75">
      <c r="A29" s="108" t="s">
        <v>95</v>
      </c>
      <c r="B29" s="38"/>
      <c r="C29" s="38"/>
      <c r="D29" s="38"/>
      <c r="E29" s="39"/>
      <c r="F29" s="40">
        <v>0.4</v>
      </c>
      <c r="G29" s="41"/>
      <c r="H29" s="54" t="str">
        <f>H26</f>
        <v>Круглосуточно</v>
      </c>
      <c r="I29" s="55"/>
      <c r="J29" s="56"/>
    </row>
    <row r="30" spans="1:12" ht="12.75">
      <c r="A30" s="44" t="s">
        <v>19</v>
      </c>
      <c r="B30" s="45"/>
      <c r="C30" s="45"/>
      <c r="D30" s="45"/>
      <c r="E30" s="46"/>
      <c r="F30" s="49">
        <v>0.06</v>
      </c>
      <c r="G30" s="50"/>
      <c r="H30" s="49"/>
      <c r="I30" s="63"/>
      <c r="J30" s="50"/>
      <c r="L30" s="16"/>
    </row>
    <row r="31" spans="1:13" ht="12.75">
      <c r="A31" s="44" t="s">
        <v>18</v>
      </c>
      <c r="B31" s="45"/>
      <c r="C31" s="45"/>
      <c r="D31" s="45"/>
      <c r="E31" s="46"/>
      <c r="F31" s="76">
        <v>0.95</v>
      </c>
      <c r="G31" s="48"/>
      <c r="H31" s="86" t="s">
        <v>97</v>
      </c>
      <c r="I31" s="63"/>
      <c r="J31" s="50"/>
      <c r="M31" s="16"/>
    </row>
    <row r="32" spans="1:12" ht="12.75">
      <c r="A32" s="44" t="s">
        <v>50</v>
      </c>
      <c r="B32" s="45"/>
      <c r="C32" s="45"/>
      <c r="D32" s="45"/>
      <c r="E32" s="46"/>
      <c r="F32" s="40">
        <v>0.16</v>
      </c>
      <c r="G32" s="41"/>
      <c r="H32" s="49" t="s">
        <v>21</v>
      </c>
      <c r="I32" s="63"/>
      <c r="J32" s="50"/>
      <c r="L32" s="16"/>
    </row>
    <row r="33" spans="1:10" ht="12.75">
      <c r="A33" s="82" t="s">
        <v>52</v>
      </c>
      <c r="B33" s="83"/>
      <c r="C33" s="83"/>
      <c r="D33" s="83"/>
      <c r="E33" s="84"/>
      <c r="F33" s="40">
        <v>2.54</v>
      </c>
      <c r="G33" s="41"/>
      <c r="H33" s="86" t="s">
        <v>36</v>
      </c>
      <c r="I33" s="63"/>
      <c r="J33" s="50"/>
    </row>
    <row r="34" spans="1:10" ht="12.75">
      <c r="A34" s="44" t="s">
        <v>16</v>
      </c>
      <c r="B34" s="45"/>
      <c r="C34" s="45"/>
      <c r="D34" s="45"/>
      <c r="E34" s="46"/>
      <c r="F34" s="49">
        <v>2.97</v>
      </c>
      <c r="G34" s="50"/>
      <c r="H34" s="49"/>
      <c r="I34" s="63"/>
      <c r="J34" s="50"/>
    </row>
    <row r="35" spans="1:10" ht="12.75">
      <c r="A35" s="44" t="s">
        <v>98</v>
      </c>
      <c r="B35" s="45"/>
      <c r="C35" s="45"/>
      <c r="D35" s="45"/>
      <c r="E35" s="46"/>
      <c r="F35" s="49">
        <v>0.82</v>
      </c>
      <c r="G35" s="50"/>
      <c r="H35" s="49"/>
      <c r="I35" s="63"/>
      <c r="J35" s="50"/>
    </row>
    <row r="36" spans="1:10" ht="12.75">
      <c r="A36" s="44" t="s">
        <v>69</v>
      </c>
      <c r="B36" s="45"/>
      <c r="C36" s="45"/>
      <c r="D36" s="45"/>
      <c r="E36" s="46"/>
      <c r="F36" s="78">
        <v>0.9</v>
      </c>
      <c r="G36" s="79"/>
      <c r="H36" s="49" t="str">
        <f>H31</f>
        <v>Ежемесячно</v>
      </c>
      <c r="I36" s="63"/>
      <c r="J36" s="50"/>
    </row>
    <row r="37" spans="1:11" ht="12.75">
      <c r="A37" s="44" t="s">
        <v>74</v>
      </c>
      <c r="B37" s="45"/>
      <c r="C37" s="45"/>
      <c r="D37" s="45"/>
      <c r="E37" s="46"/>
      <c r="F37" s="76">
        <v>0.51</v>
      </c>
      <c r="G37" s="48"/>
      <c r="H37" s="49" t="str">
        <f>H36</f>
        <v>Ежемесячно</v>
      </c>
      <c r="I37" s="63"/>
      <c r="J37" s="50"/>
      <c r="K37" s="26"/>
    </row>
    <row r="38" spans="1:11" ht="12.75">
      <c r="A38" s="44" t="s">
        <v>131</v>
      </c>
      <c r="B38" s="45"/>
      <c r="C38" s="45"/>
      <c r="D38" s="45"/>
      <c r="E38" s="46"/>
      <c r="F38" s="76">
        <v>0.46</v>
      </c>
      <c r="G38" s="48"/>
      <c r="H38" s="49"/>
      <c r="I38" s="63"/>
      <c r="J38" s="50"/>
      <c r="K38" s="26"/>
    </row>
    <row r="39" spans="1:12" ht="12.75">
      <c r="A39" s="44" t="s">
        <v>13</v>
      </c>
      <c r="B39" s="45"/>
      <c r="C39" s="45"/>
      <c r="D39" s="45"/>
      <c r="E39" s="46"/>
      <c r="F39" s="47">
        <f>F37++F36+F35+F34+F33+F32+F31+F30+F20+F16+F11+F7+F38</f>
        <v>22.029999999999998</v>
      </c>
      <c r="G39" s="48"/>
      <c r="H39" s="49"/>
      <c r="I39" s="63"/>
      <c r="J39" s="50"/>
      <c r="L39" s="16"/>
    </row>
    <row r="40" spans="1:12" ht="12.75">
      <c r="A40" s="44" t="s">
        <v>12</v>
      </c>
      <c r="B40" s="45"/>
      <c r="C40" s="45"/>
      <c r="D40" s="45"/>
      <c r="E40" s="46"/>
      <c r="F40" s="61">
        <v>2.61</v>
      </c>
      <c r="G40" s="62"/>
      <c r="H40" s="49"/>
      <c r="I40" s="63"/>
      <c r="J40" s="50"/>
      <c r="K40" s="26"/>
      <c r="L40" s="26"/>
    </row>
    <row r="41" spans="1:12" ht="12.75">
      <c r="A41" s="44" t="s">
        <v>11</v>
      </c>
      <c r="B41" s="45"/>
      <c r="C41" s="45"/>
      <c r="D41" s="45"/>
      <c r="E41" s="46"/>
      <c r="F41" s="75">
        <v>24.64</v>
      </c>
      <c r="G41" s="48"/>
      <c r="H41" s="61"/>
      <c r="I41" s="63"/>
      <c r="J41" s="50"/>
      <c r="L41" s="13"/>
    </row>
    <row r="42" spans="1:12" ht="12.75">
      <c r="A42" s="76" t="s">
        <v>10</v>
      </c>
      <c r="B42" s="77"/>
      <c r="C42" s="77"/>
      <c r="D42" s="77"/>
      <c r="E42" s="77"/>
      <c r="F42" s="77"/>
      <c r="G42" s="77"/>
      <c r="H42" s="77"/>
      <c r="I42" s="77"/>
      <c r="J42" s="48"/>
      <c r="L42" s="16"/>
    </row>
    <row r="43" spans="1:12" ht="12.75">
      <c r="A43" s="43" t="s">
        <v>9</v>
      </c>
      <c r="B43" s="43"/>
      <c r="C43" s="43"/>
      <c r="D43" s="43"/>
      <c r="E43" s="43"/>
      <c r="F43" s="42"/>
      <c r="G43" s="42"/>
      <c r="H43" s="128" t="s">
        <v>8</v>
      </c>
      <c r="I43" s="129"/>
      <c r="J43" s="130"/>
      <c r="L43" s="13"/>
    </row>
    <row r="44" spans="1:12" ht="12.75">
      <c r="A44" s="43" t="s">
        <v>7</v>
      </c>
      <c r="B44" s="43"/>
      <c r="C44" s="43"/>
      <c r="D44" s="43"/>
      <c r="E44" s="43"/>
      <c r="F44" s="42"/>
      <c r="G44" s="42"/>
      <c r="H44" s="131"/>
      <c r="I44" s="132"/>
      <c r="J44" s="133"/>
      <c r="L44" s="23"/>
    </row>
    <row r="45" spans="1:12" ht="12.75">
      <c r="A45" s="43" t="s">
        <v>6</v>
      </c>
      <c r="B45" s="43"/>
      <c r="C45" s="43"/>
      <c r="D45" s="43"/>
      <c r="E45" s="43"/>
      <c r="F45" s="42"/>
      <c r="G45" s="42"/>
      <c r="H45" s="131"/>
      <c r="I45" s="132"/>
      <c r="J45" s="133"/>
      <c r="L45" s="23"/>
    </row>
    <row r="46" spans="1:12" ht="12.75">
      <c r="A46" s="43" t="s">
        <v>3</v>
      </c>
      <c r="B46" s="43"/>
      <c r="C46" s="43"/>
      <c r="D46" s="43"/>
      <c r="E46" s="43"/>
      <c r="F46" s="42"/>
      <c r="G46" s="42"/>
      <c r="H46" s="131"/>
      <c r="I46" s="132"/>
      <c r="J46" s="133"/>
      <c r="L46" s="13"/>
    </row>
    <row r="47" spans="1:12" ht="12.75">
      <c r="A47" s="43" t="s">
        <v>1</v>
      </c>
      <c r="B47" s="43"/>
      <c r="C47" s="43"/>
      <c r="D47" s="43"/>
      <c r="E47" s="43"/>
      <c r="F47" s="42"/>
      <c r="G47" s="42"/>
      <c r="H47" s="131"/>
      <c r="I47" s="132"/>
      <c r="J47" s="133"/>
      <c r="L47" s="13"/>
    </row>
    <row r="48" spans="1:10" ht="12.75">
      <c r="A48" s="51" t="s">
        <v>82</v>
      </c>
      <c r="B48" s="57"/>
      <c r="C48" s="57"/>
      <c r="D48" s="57"/>
      <c r="E48" s="58"/>
      <c r="F48" s="59"/>
      <c r="G48" s="60"/>
      <c r="H48" s="131"/>
      <c r="I48" s="132"/>
      <c r="J48" s="133"/>
    </row>
    <row r="49" spans="1:10" ht="12.75">
      <c r="A49" s="43" t="s">
        <v>0</v>
      </c>
      <c r="B49" s="43"/>
      <c r="C49" s="43"/>
      <c r="D49" s="43"/>
      <c r="E49" s="43"/>
      <c r="F49" s="42"/>
      <c r="G49" s="42"/>
      <c r="H49" s="131"/>
      <c r="I49" s="132"/>
      <c r="J49" s="133"/>
    </row>
    <row r="50" spans="1:10" ht="12.75">
      <c r="A50" s="51" t="s">
        <v>5</v>
      </c>
      <c r="B50" s="52"/>
      <c r="C50" s="52"/>
      <c r="D50" s="52"/>
      <c r="E50" s="53"/>
      <c r="F50" s="59"/>
      <c r="G50" s="60"/>
      <c r="H50" s="131"/>
      <c r="I50" s="132"/>
      <c r="J50" s="133"/>
    </row>
    <row r="51" spans="1:10" ht="12.75">
      <c r="A51" s="51" t="s">
        <v>4</v>
      </c>
      <c r="B51" s="52"/>
      <c r="C51" s="52"/>
      <c r="D51" s="52"/>
      <c r="E51" s="53"/>
      <c r="F51" s="59"/>
      <c r="G51" s="60"/>
      <c r="H51" s="131"/>
      <c r="I51" s="132"/>
      <c r="J51" s="133"/>
    </row>
    <row r="52" spans="1:10" ht="12.75">
      <c r="A52" s="51" t="s">
        <v>2</v>
      </c>
      <c r="B52" s="52"/>
      <c r="C52" s="52"/>
      <c r="D52" s="52"/>
      <c r="E52" s="53"/>
      <c r="F52" s="59"/>
      <c r="G52" s="60"/>
      <c r="H52" s="131"/>
      <c r="I52" s="132"/>
      <c r="J52" s="133"/>
    </row>
    <row r="53" spans="1:10" ht="12.75">
      <c r="A53" s="51" t="s">
        <v>49</v>
      </c>
      <c r="B53" s="52"/>
      <c r="C53" s="52"/>
      <c r="D53" s="52"/>
      <c r="E53" s="53"/>
      <c r="F53" s="59"/>
      <c r="G53" s="60"/>
      <c r="H53" s="131"/>
      <c r="I53" s="132"/>
      <c r="J53" s="133"/>
    </row>
    <row r="54" spans="1:10" ht="25.5" customHeight="1">
      <c r="A54" s="37" t="s">
        <v>83</v>
      </c>
      <c r="B54" s="69"/>
      <c r="C54" s="69"/>
      <c r="D54" s="69"/>
      <c r="E54" s="70"/>
      <c r="F54" s="59"/>
      <c r="G54" s="60"/>
      <c r="H54" s="131"/>
      <c r="I54" s="132"/>
      <c r="J54" s="133"/>
    </row>
    <row r="55" spans="1:10" ht="12.75">
      <c r="A55" s="51" t="s">
        <v>47</v>
      </c>
      <c r="B55" s="52"/>
      <c r="C55" s="52"/>
      <c r="D55" s="52"/>
      <c r="E55" s="53"/>
      <c r="F55" s="72"/>
      <c r="G55" s="72"/>
      <c r="H55" s="131"/>
      <c r="I55" s="132"/>
      <c r="J55" s="133"/>
    </row>
    <row r="56" spans="1:10" ht="12.75">
      <c r="A56" s="71" t="s">
        <v>48</v>
      </c>
      <c r="B56" s="71"/>
      <c r="C56" s="71"/>
      <c r="D56" s="71"/>
      <c r="E56" s="71"/>
      <c r="F56" s="73">
        <f>F57*12*F6</f>
        <v>169945.45200000002</v>
      </c>
      <c r="G56" s="74"/>
      <c r="H56" s="134"/>
      <c r="I56" s="135"/>
      <c r="J56" s="136"/>
    </row>
    <row r="57" spans="1:10" ht="12.75">
      <c r="A57" s="44" t="s">
        <v>84</v>
      </c>
      <c r="B57" s="45"/>
      <c r="C57" s="45"/>
      <c r="D57" s="45"/>
      <c r="E57" s="46"/>
      <c r="F57" s="68">
        <f>F40</f>
        <v>2.61</v>
      </c>
      <c r="G57" s="68"/>
      <c r="H57" s="127"/>
      <c r="I57" s="127"/>
      <c r="J57" s="127"/>
    </row>
  </sheetData>
  <sheetProtection/>
  <mergeCells count="122">
    <mergeCell ref="F38:G38"/>
    <mergeCell ref="H38:J38"/>
    <mergeCell ref="A1:J1"/>
    <mergeCell ref="A2:J2"/>
    <mergeCell ref="A3:E4"/>
    <mergeCell ref="F3:G4"/>
    <mergeCell ref="H3:J4"/>
    <mergeCell ref="A5:E5"/>
    <mergeCell ref="F5:G5"/>
    <mergeCell ref="H5:J5"/>
    <mergeCell ref="A6:E6"/>
    <mergeCell ref="F6:G6"/>
    <mergeCell ref="H6:J6"/>
    <mergeCell ref="A7:E7"/>
    <mergeCell ref="F7:G10"/>
    <mergeCell ref="H7:J7"/>
    <mergeCell ref="A8:E8"/>
    <mergeCell ref="H8:J8"/>
    <mergeCell ref="A9:E9"/>
    <mergeCell ref="H9:J9"/>
    <mergeCell ref="A10:E10"/>
    <mergeCell ref="H10:J10"/>
    <mergeCell ref="A11:E11"/>
    <mergeCell ref="F11:G15"/>
    <mergeCell ref="H11:J11"/>
    <mergeCell ref="A12:E13"/>
    <mergeCell ref="H12:J13"/>
    <mergeCell ref="A14:E14"/>
    <mergeCell ref="H14:J14"/>
    <mergeCell ref="A15:E15"/>
    <mergeCell ref="H15:J15"/>
    <mergeCell ref="A16:E16"/>
    <mergeCell ref="F16:G19"/>
    <mergeCell ref="H16:J16"/>
    <mergeCell ref="A17:E17"/>
    <mergeCell ref="H17:J17"/>
    <mergeCell ref="A18:E18"/>
    <mergeCell ref="H18:J18"/>
    <mergeCell ref="A19:E19"/>
    <mergeCell ref="H19:J19"/>
    <mergeCell ref="A20:E20"/>
    <mergeCell ref="H20:J20"/>
    <mergeCell ref="A21:E22"/>
    <mergeCell ref="H21:J22"/>
    <mergeCell ref="A23:E25"/>
    <mergeCell ref="H23:J25"/>
    <mergeCell ref="F20:G20"/>
    <mergeCell ref="A30:E30"/>
    <mergeCell ref="F30:G30"/>
    <mergeCell ref="H30:J30"/>
    <mergeCell ref="A31:E31"/>
    <mergeCell ref="F31:G31"/>
    <mergeCell ref="H31:J31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6:E36"/>
    <mergeCell ref="F36:G36"/>
    <mergeCell ref="H36:J36"/>
    <mergeCell ref="A35:E35"/>
    <mergeCell ref="F35:G35"/>
    <mergeCell ref="H35:J35"/>
    <mergeCell ref="A40:E40"/>
    <mergeCell ref="F40:G40"/>
    <mergeCell ref="H40:J40"/>
    <mergeCell ref="A37:E37"/>
    <mergeCell ref="F37:G37"/>
    <mergeCell ref="H37:J37"/>
    <mergeCell ref="A39:E39"/>
    <mergeCell ref="F39:G39"/>
    <mergeCell ref="H39:J39"/>
    <mergeCell ref="A38:E38"/>
    <mergeCell ref="A41:E41"/>
    <mergeCell ref="F41:G41"/>
    <mergeCell ref="H41:J41"/>
    <mergeCell ref="A42:J42"/>
    <mergeCell ref="A43:E43"/>
    <mergeCell ref="F43:G43"/>
    <mergeCell ref="H43:J56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H57:J57"/>
    <mergeCell ref="A55:E55"/>
    <mergeCell ref="F55:G55"/>
    <mergeCell ref="A56:E56"/>
    <mergeCell ref="F56:G56"/>
    <mergeCell ref="A57:E57"/>
    <mergeCell ref="F57:G57"/>
    <mergeCell ref="H29:J29"/>
    <mergeCell ref="F21:G22"/>
    <mergeCell ref="F23:G25"/>
    <mergeCell ref="F26:G28"/>
    <mergeCell ref="A26:E28"/>
    <mergeCell ref="A29:E29"/>
    <mergeCell ref="F29:G29"/>
    <mergeCell ref="H26:J2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66"/>
  <sheetViews>
    <sheetView zoomScalePageLayoutView="0" workbookViewId="0" topLeftCell="A38">
      <selection activeCell="M81" sqref="M81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1.7109375" style="0" customWidth="1"/>
    <col min="12" max="12" width="12.8515625" style="0" bestFit="1" customWidth="1"/>
  </cols>
  <sheetData>
    <row r="2" spans="1:10" ht="12.75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 t="s">
        <v>129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45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117" t="s">
        <v>44</v>
      </c>
      <c r="B5" s="118"/>
      <c r="C5" s="118"/>
      <c r="D5" s="118"/>
      <c r="E5" s="119"/>
      <c r="F5" s="123" t="s">
        <v>43</v>
      </c>
      <c r="G5" s="124"/>
      <c r="H5" s="117" t="s">
        <v>42</v>
      </c>
      <c r="I5" s="118"/>
      <c r="J5" s="119"/>
    </row>
    <row r="6" spans="1:10" ht="12.75">
      <c r="A6" s="120"/>
      <c r="B6" s="121"/>
      <c r="C6" s="121"/>
      <c r="D6" s="121"/>
      <c r="E6" s="122"/>
      <c r="F6" s="125"/>
      <c r="G6" s="126"/>
      <c r="H6" s="120"/>
      <c r="I6" s="121"/>
      <c r="J6" s="122"/>
    </row>
    <row r="7" spans="1:10" ht="12.75">
      <c r="A7" s="105"/>
      <c r="B7" s="105"/>
      <c r="C7" s="105"/>
      <c r="D7" s="105"/>
      <c r="E7" s="106"/>
      <c r="F7" s="109"/>
      <c r="G7" s="110"/>
      <c r="H7" s="111"/>
      <c r="I7" s="112"/>
      <c r="J7" s="113"/>
    </row>
    <row r="8" spans="1:10" ht="12.75">
      <c r="A8" s="105" t="s">
        <v>45</v>
      </c>
      <c r="B8" s="105"/>
      <c r="C8" s="105"/>
      <c r="D8" s="105"/>
      <c r="E8" s="106"/>
      <c r="F8" s="109">
        <v>5726.8</v>
      </c>
      <c r="G8" s="114"/>
      <c r="H8" s="111"/>
      <c r="I8" s="112"/>
      <c r="J8" s="113"/>
    </row>
    <row r="9" spans="1:10" ht="12.75">
      <c r="A9" s="105" t="s">
        <v>46</v>
      </c>
      <c r="B9" s="105"/>
      <c r="C9" s="105"/>
      <c r="D9" s="105"/>
      <c r="E9" s="106"/>
      <c r="F9" s="109"/>
      <c r="G9" s="110"/>
      <c r="H9" s="111"/>
      <c r="I9" s="112"/>
      <c r="J9" s="113"/>
    </row>
    <row r="10" spans="1:10" ht="12.75">
      <c r="A10" s="107" t="s">
        <v>41</v>
      </c>
      <c r="B10" s="107"/>
      <c r="C10" s="107"/>
      <c r="D10" s="107"/>
      <c r="E10" s="107"/>
      <c r="F10" s="138">
        <v>3</v>
      </c>
      <c r="G10" s="139"/>
      <c r="H10" s="49"/>
      <c r="I10" s="63"/>
      <c r="J10" s="50"/>
    </row>
    <row r="11" spans="1:10" ht="12.75">
      <c r="A11" s="108" t="s">
        <v>40</v>
      </c>
      <c r="B11" s="38"/>
      <c r="C11" s="38"/>
      <c r="D11" s="38"/>
      <c r="E11" s="38"/>
      <c r="F11" s="140"/>
      <c r="G11" s="141"/>
      <c r="H11" s="54" t="s">
        <v>78</v>
      </c>
      <c r="I11" s="55"/>
      <c r="J11" s="56"/>
    </row>
    <row r="12" spans="1:10" ht="12.75">
      <c r="A12" s="100" t="s">
        <v>39</v>
      </c>
      <c r="B12" s="57"/>
      <c r="C12" s="57"/>
      <c r="D12" s="57"/>
      <c r="E12" s="57"/>
      <c r="F12" s="140"/>
      <c r="G12" s="141"/>
      <c r="H12" s="49" t="s">
        <v>38</v>
      </c>
      <c r="I12" s="63"/>
      <c r="J12" s="50"/>
    </row>
    <row r="13" spans="1:10" ht="12.75">
      <c r="A13" s="100" t="s">
        <v>37</v>
      </c>
      <c r="B13" s="57"/>
      <c r="C13" s="57"/>
      <c r="D13" s="57"/>
      <c r="E13" s="57"/>
      <c r="F13" s="142"/>
      <c r="G13" s="143"/>
      <c r="H13" s="54" t="s">
        <v>78</v>
      </c>
      <c r="I13" s="55"/>
      <c r="J13" s="56"/>
    </row>
    <row r="14" spans="1:10" ht="12.75">
      <c r="A14" s="44" t="s">
        <v>35</v>
      </c>
      <c r="B14" s="45"/>
      <c r="C14" s="45"/>
      <c r="D14" s="45"/>
      <c r="E14" s="46"/>
      <c r="F14" s="88">
        <v>2.53</v>
      </c>
      <c r="G14" s="90"/>
      <c r="H14" s="49"/>
      <c r="I14" s="63"/>
      <c r="J14" s="50"/>
    </row>
    <row r="15" spans="1:10" ht="12.75">
      <c r="A15" s="87" t="s">
        <v>34</v>
      </c>
      <c r="B15" s="29"/>
      <c r="C15" s="29"/>
      <c r="D15" s="29"/>
      <c r="E15" s="30"/>
      <c r="F15" s="94"/>
      <c r="G15" s="96"/>
      <c r="H15" s="88" t="s">
        <v>33</v>
      </c>
      <c r="I15" s="89"/>
      <c r="J15" s="90"/>
    </row>
    <row r="16" spans="1:10" ht="12.75">
      <c r="A16" s="34"/>
      <c r="B16" s="35"/>
      <c r="C16" s="35"/>
      <c r="D16" s="35"/>
      <c r="E16" s="36"/>
      <c r="F16" s="94"/>
      <c r="G16" s="96"/>
      <c r="H16" s="91"/>
      <c r="I16" s="92"/>
      <c r="J16" s="93"/>
    </row>
    <row r="17" spans="1:10" ht="12.75">
      <c r="A17" s="100" t="s">
        <v>32</v>
      </c>
      <c r="B17" s="57"/>
      <c r="C17" s="57"/>
      <c r="D17" s="57"/>
      <c r="E17" s="58"/>
      <c r="F17" s="94"/>
      <c r="G17" s="96"/>
      <c r="H17" s="49" t="s">
        <v>31</v>
      </c>
      <c r="I17" s="63"/>
      <c r="J17" s="50"/>
    </row>
    <row r="18" spans="1:10" ht="12.75">
      <c r="A18" s="100" t="s">
        <v>30</v>
      </c>
      <c r="B18" s="57"/>
      <c r="C18" s="57"/>
      <c r="D18" s="57"/>
      <c r="E18" s="58"/>
      <c r="F18" s="91"/>
      <c r="G18" s="93"/>
      <c r="H18" s="49" t="s">
        <v>29</v>
      </c>
      <c r="I18" s="63"/>
      <c r="J18" s="50"/>
    </row>
    <row r="19" spans="1:10" ht="12.75">
      <c r="A19" s="97" t="s">
        <v>28</v>
      </c>
      <c r="B19" s="98"/>
      <c r="C19" s="98"/>
      <c r="D19" s="98"/>
      <c r="E19" s="99"/>
      <c r="F19" s="88">
        <v>0.46</v>
      </c>
      <c r="G19" s="90"/>
      <c r="H19" s="63"/>
      <c r="I19" s="63"/>
      <c r="J19" s="50"/>
    </row>
    <row r="20" spans="1:10" ht="12.75">
      <c r="A20" s="100" t="s">
        <v>27</v>
      </c>
      <c r="B20" s="57"/>
      <c r="C20" s="57"/>
      <c r="D20" s="57"/>
      <c r="E20" s="58"/>
      <c r="F20" s="94"/>
      <c r="G20" s="96"/>
      <c r="H20" s="63"/>
      <c r="I20" s="63"/>
      <c r="J20" s="50"/>
    </row>
    <row r="21" spans="1:10" ht="12.75">
      <c r="A21" s="101" t="s">
        <v>26</v>
      </c>
      <c r="B21" s="102"/>
      <c r="C21" s="102"/>
      <c r="D21" s="102"/>
      <c r="E21" s="103"/>
      <c r="F21" s="94"/>
      <c r="G21" s="96"/>
      <c r="H21" s="63" t="s">
        <v>96</v>
      </c>
      <c r="I21" s="63"/>
      <c r="J21" s="50"/>
    </row>
    <row r="22" spans="1:10" ht="12.75">
      <c r="A22" s="100" t="s">
        <v>24</v>
      </c>
      <c r="B22" s="57"/>
      <c r="C22" s="57"/>
      <c r="D22" s="57"/>
      <c r="E22" s="58"/>
      <c r="F22" s="94"/>
      <c r="G22" s="96"/>
      <c r="H22" s="88"/>
      <c r="I22" s="89"/>
      <c r="J22" s="90"/>
    </row>
    <row r="23" spans="1:10" ht="12.75">
      <c r="A23" s="44" t="s">
        <v>23</v>
      </c>
      <c r="B23" s="45"/>
      <c r="C23" s="45"/>
      <c r="D23" s="45"/>
      <c r="E23" s="46"/>
      <c r="F23" s="27">
        <f>F24+F26+F29+F32</f>
        <v>8.35</v>
      </c>
      <c r="G23" s="27"/>
      <c r="H23" s="49"/>
      <c r="I23" s="63"/>
      <c r="J23" s="50"/>
    </row>
    <row r="24" spans="1:10" ht="12.75">
      <c r="A24" s="87" t="s">
        <v>22</v>
      </c>
      <c r="B24" s="29"/>
      <c r="C24" s="29"/>
      <c r="D24" s="29"/>
      <c r="E24" s="30"/>
      <c r="F24" s="27">
        <v>2.43</v>
      </c>
      <c r="G24" s="27"/>
      <c r="H24" s="88" t="s">
        <v>21</v>
      </c>
      <c r="I24" s="89"/>
      <c r="J24" s="90"/>
    </row>
    <row r="25" spans="1:10" ht="25.5" customHeight="1">
      <c r="A25" s="34"/>
      <c r="B25" s="35"/>
      <c r="C25" s="35"/>
      <c r="D25" s="35"/>
      <c r="E25" s="36"/>
      <c r="F25" s="27"/>
      <c r="G25" s="27"/>
      <c r="H25" s="91"/>
      <c r="I25" s="92"/>
      <c r="J25" s="93"/>
    </row>
    <row r="26" spans="1:10" ht="12.75" customHeight="1">
      <c r="A26" s="87" t="s">
        <v>103</v>
      </c>
      <c r="B26" s="29"/>
      <c r="C26" s="29"/>
      <c r="D26" s="29"/>
      <c r="E26" s="30"/>
      <c r="F26" s="27">
        <v>4.13</v>
      </c>
      <c r="G26" s="27"/>
      <c r="H26" s="88" t="str">
        <f>H24</f>
        <v>Круглосуточно</v>
      </c>
      <c r="I26" s="89"/>
      <c r="J26" s="90"/>
    </row>
    <row r="27" spans="1:10" ht="12.75">
      <c r="A27" s="31"/>
      <c r="B27" s="32"/>
      <c r="C27" s="32"/>
      <c r="D27" s="32"/>
      <c r="E27" s="33"/>
      <c r="F27" s="27"/>
      <c r="G27" s="27"/>
      <c r="H27" s="94"/>
      <c r="I27" s="95"/>
      <c r="J27" s="96"/>
    </row>
    <row r="28" spans="1:10" ht="3" customHeight="1">
      <c r="A28" s="34"/>
      <c r="B28" s="35"/>
      <c r="C28" s="35"/>
      <c r="D28" s="35"/>
      <c r="E28" s="36"/>
      <c r="F28" s="27"/>
      <c r="G28" s="27"/>
      <c r="H28" s="91"/>
      <c r="I28" s="92"/>
      <c r="J28" s="93"/>
    </row>
    <row r="29" spans="1:10" ht="12.75">
      <c r="A29" s="87" t="s">
        <v>93</v>
      </c>
      <c r="B29" s="29"/>
      <c r="C29" s="29"/>
      <c r="D29" s="29"/>
      <c r="E29" s="30"/>
      <c r="F29" s="27">
        <v>1.39</v>
      </c>
      <c r="G29" s="27"/>
      <c r="H29" s="88" t="str">
        <f>H26</f>
        <v>Круглосуточно</v>
      </c>
      <c r="I29" s="89"/>
      <c r="J29" s="90"/>
    </row>
    <row r="30" spans="1:10" ht="12.75">
      <c r="A30" s="31"/>
      <c r="B30" s="32"/>
      <c r="C30" s="32"/>
      <c r="D30" s="32"/>
      <c r="E30" s="33"/>
      <c r="F30" s="27"/>
      <c r="G30" s="27"/>
      <c r="H30" s="94"/>
      <c r="I30" s="95"/>
      <c r="J30" s="96"/>
    </row>
    <row r="31" spans="1:10" ht="12.75" hidden="1">
      <c r="A31" s="34"/>
      <c r="B31" s="35"/>
      <c r="C31" s="35"/>
      <c r="D31" s="35"/>
      <c r="E31" s="36"/>
      <c r="F31" s="27"/>
      <c r="G31" s="27"/>
      <c r="H31" s="91"/>
      <c r="I31" s="92"/>
      <c r="J31" s="93"/>
    </row>
    <row r="32" spans="1:10" ht="12.75">
      <c r="A32" s="100" t="s">
        <v>95</v>
      </c>
      <c r="B32" s="57"/>
      <c r="C32" s="57"/>
      <c r="D32" s="57"/>
      <c r="E32" s="58"/>
      <c r="F32" s="40">
        <v>0.4</v>
      </c>
      <c r="G32" s="41"/>
      <c r="H32" s="54" t="str">
        <f>H29</f>
        <v>Круглосуточно</v>
      </c>
      <c r="I32" s="55"/>
      <c r="J32" s="56"/>
    </row>
    <row r="33" spans="1:10" ht="12.75">
      <c r="A33" s="44" t="s">
        <v>19</v>
      </c>
      <c r="B33" s="45"/>
      <c r="C33" s="45"/>
      <c r="D33" s="45"/>
      <c r="E33" s="46"/>
      <c r="F33" s="49">
        <v>0.05</v>
      </c>
      <c r="G33" s="50"/>
      <c r="H33" s="49" t="s">
        <v>97</v>
      </c>
      <c r="I33" s="63"/>
      <c r="J33" s="50"/>
    </row>
    <row r="34" spans="1:10" ht="12.75">
      <c r="A34" s="44" t="s">
        <v>18</v>
      </c>
      <c r="B34" s="45"/>
      <c r="C34" s="45"/>
      <c r="D34" s="45"/>
      <c r="E34" s="46"/>
      <c r="F34" s="49">
        <v>0.84</v>
      </c>
      <c r="G34" s="50"/>
      <c r="H34" s="49" t="str">
        <f>H33</f>
        <v>Ежемесячно</v>
      </c>
      <c r="I34" s="63"/>
      <c r="J34" s="50"/>
    </row>
    <row r="35" spans="1:10" ht="12.75">
      <c r="A35" s="44" t="s">
        <v>50</v>
      </c>
      <c r="B35" s="45"/>
      <c r="C35" s="45"/>
      <c r="D35" s="45"/>
      <c r="E35" s="46"/>
      <c r="F35" s="40">
        <v>0.13</v>
      </c>
      <c r="G35" s="41"/>
      <c r="H35" s="49" t="s">
        <v>17</v>
      </c>
      <c r="I35" s="63"/>
      <c r="J35" s="50"/>
    </row>
    <row r="36" spans="1:10" ht="12.75">
      <c r="A36" s="82" t="s">
        <v>52</v>
      </c>
      <c r="B36" s="83"/>
      <c r="C36" s="83"/>
      <c r="D36" s="83"/>
      <c r="E36" s="84"/>
      <c r="F36" s="40">
        <v>2.54</v>
      </c>
      <c r="G36" s="41"/>
      <c r="H36" s="86" t="s">
        <v>36</v>
      </c>
      <c r="I36" s="63"/>
      <c r="J36" s="50"/>
    </row>
    <row r="37" spans="1:11" ht="12.75">
      <c r="A37" s="44" t="s">
        <v>59</v>
      </c>
      <c r="B37" s="45"/>
      <c r="C37" s="45"/>
      <c r="D37" s="45"/>
      <c r="E37" s="46"/>
      <c r="F37" s="76">
        <v>3.92</v>
      </c>
      <c r="G37" s="48"/>
      <c r="H37" s="49" t="s">
        <v>17</v>
      </c>
      <c r="I37" s="63"/>
      <c r="J37" s="50"/>
      <c r="K37" s="26"/>
    </row>
    <row r="38" spans="1:10" ht="12.75">
      <c r="A38" s="44" t="s">
        <v>60</v>
      </c>
      <c r="B38" s="45"/>
      <c r="C38" s="45"/>
      <c r="D38" s="45"/>
      <c r="E38" s="46"/>
      <c r="F38" s="49">
        <v>2.97</v>
      </c>
      <c r="G38" s="50"/>
      <c r="H38" s="49"/>
      <c r="I38" s="63"/>
      <c r="J38" s="50"/>
    </row>
    <row r="39" spans="1:10" ht="12.75">
      <c r="A39" s="44" t="s">
        <v>102</v>
      </c>
      <c r="B39" s="45"/>
      <c r="C39" s="45"/>
      <c r="D39" s="45"/>
      <c r="E39" s="46"/>
      <c r="F39" s="49">
        <v>0.82</v>
      </c>
      <c r="G39" s="50"/>
      <c r="H39" s="49"/>
      <c r="I39" s="63"/>
      <c r="J39" s="50"/>
    </row>
    <row r="40" spans="1:10" ht="12.75">
      <c r="A40" s="44" t="s">
        <v>53</v>
      </c>
      <c r="B40" s="45"/>
      <c r="C40" s="45"/>
      <c r="D40" s="45"/>
      <c r="E40" s="46"/>
      <c r="F40" s="88">
        <v>1.25</v>
      </c>
      <c r="G40" s="90"/>
      <c r="H40" s="49"/>
      <c r="I40" s="63"/>
      <c r="J40" s="50"/>
    </row>
    <row r="41" spans="1:10" ht="12.75">
      <c r="A41" s="3" t="s">
        <v>54</v>
      </c>
      <c r="B41" s="2"/>
      <c r="C41" s="2"/>
      <c r="D41" s="2"/>
      <c r="E41" s="1"/>
      <c r="F41" s="94"/>
      <c r="G41" s="96"/>
      <c r="H41" s="49" t="s">
        <v>14</v>
      </c>
      <c r="I41" s="63"/>
      <c r="J41" s="50"/>
    </row>
    <row r="42" spans="1:10" ht="12.75">
      <c r="A42" s="3" t="s">
        <v>55</v>
      </c>
      <c r="B42" s="2"/>
      <c r="C42" s="2"/>
      <c r="D42" s="2"/>
      <c r="E42" s="1"/>
      <c r="F42" s="91"/>
      <c r="G42" s="93"/>
      <c r="H42" s="49" t="s">
        <v>105</v>
      </c>
      <c r="I42" s="63"/>
      <c r="J42" s="50"/>
    </row>
    <row r="43" spans="1:10" ht="12.75">
      <c r="A43" s="44" t="s">
        <v>104</v>
      </c>
      <c r="B43" s="45"/>
      <c r="C43" s="45"/>
      <c r="D43" s="45"/>
      <c r="E43" s="46"/>
      <c r="F43" s="78">
        <v>0.9</v>
      </c>
      <c r="G43" s="79"/>
      <c r="H43" s="49" t="str">
        <f>H33</f>
        <v>Ежемесячно</v>
      </c>
      <c r="I43" s="63"/>
      <c r="J43" s="50"/>
    </row>
    <row r="44" spans="1:10" ht="12.75">
      <c r="A44" s="44" t="s">
        <v>75</v>
      </c>
      <c r="B44" s="45"/>
      <c r="C44" s="45"/>
      <c r="D44" s="45"/>
      <c r="E44" s="46"/>
      <c r="F44" s="49">
        <v>0.25</v>
      </c>
      <c r="G44" s="50"/>
      <c r="H44" s="49" t="str">
        <f>H43</f>
        <v>Ежемесячно</v>
      </c>
      <c r="I44" s="63"/>
      <c r="J44" s="50"/>
    </row>
    <row r="45" spans="1:12" ht="12.75">
      <c r="A45" s="44" t="s">
        <v>13</v>
      </c>
      <c r="B45" s="45"/>
      <c r="C45" s="45"/>
      <c r="D45" s="45"/>
      <c r="E45" s="46"/>
      <c r="F45" s="47">
        <f>F44+F43+F40+F39+F38+F37+F36+F35+F34+F33+F23+F19+F14+F10</f>
        <v>28.01</v>
      </c>
      <c r="G45" s="48"/>
      <c r="H45" s="49"/>
      <c r="I45" s="63"/>
      <c r="J45" s="50"/>
      <c r="L45" s="11"/>
    </row>
    <row r="46" spans="1:11" ht="12.75">
      <c r="A46" s="44" t="s">
        <v>12</v>
      </c>
      <c r="B46" s="45"/>
      <c r="C46" s="45"/>
      <c r="D46" s="45"/>
      <c r="E46" s="46"/>
      <c r="F46" s="61">
        <f>F63</f>
        <v>3.885241321505902</v>
      </c>
      <c r="G46" s="62"/>
      <c r="H46" s="49"/>
      <c r="I46" s="63"/>
      <c r="J46" s="50"/>
      <c r="K46" s="26"/>
    </row>
    <row r="47" spans="1:10" ht="12.75">
      <c r="A47" s="44" t="s">
        <v>11</v>
      </c>
      <c r="B47" s="45"/>
      <c r="C47" s="45"/>
      <c r="D47" s="45"/>
      <c r="E47" s="46"/>
      <c r="F47" s="75">
        <f>SUM(F45:F46)</f>
        <v>31.895241321505903</v>
      </c>
      <c r="G47" s="48"/>
      <c r="H47" s="61"/>
      <c r="I47" s="63"/>
      <c r="J47" s="50"/>
    </row>
    <row r="48" spans="1:12" ht="12.75">
      <c r="A48" s="76" t="s">
        <v>10</v>
      </c>
      <c r="B48" s="77"/>
      <c r="C48" s="77"/>
      <c r="D48" s="77"/>
      <c r="E48" s="77"/>
      <c r="F48" s="77"/>
      <c r="G48" s="77"/>
      <c r="H48" s="77"/>
      <c r="I48" s="77"/>
      <c r="J48" s="48"/>
      <c r="L48" s="16"/>
    </row>
    <row r="49" spans="1:12" ht="12.75">
      <c r="A49" s="43" t="s">
        <v>9</v>
      </c>
      <c r="B49" s="43"/>
      <c r="C49" s="43"/>
      <c r="D49" s="43"/>
      <c r="E49" s="43"/>
      <c r="F49" s="42"/>
      <c r="G49" s="42"/>
      <c r="H49" s="128" t="s">
        <v>8</v>
      </c>
      <c r="I49" s="129"/>
      <c r="J49" s="130"/>
      <c r="L49" s="13"/>
    </row>
    <row r="50" spans="1:10" ht="12.75">
      <c r="A50" s="43" t="s">
        <v>7</v>
      </c>
      <c r="B50" s="43"/>
      <c r="C50" s="43"/>
      <c r="D50" s="43"/>
      <c r="E50" s="43"/>
      <c r="F50" s="42"/>
      <c r="G50" s="42"/>
      <c r="H50" s="131"/>
      <c r="I50" s="132"/>
      <c r="J50" s="133"/>
    </row>
    <row r="51" spans="1:10" ht="12.75">
      <c r="A51" s="43" t="s">
        <v>6</v>
      </c>
      <c r="B51" s="43"/>
      <c r="C51" s="43"/>
      <c r="D51" s="43"/>
      <c r="E51" s="43"/>
      <c r="F51" s="42"/>
      <c r="G51" s="42"/>
      <c r="H51" s="131"/>
      <c r="I51" s="132"/>
      <c r="J51" s="133"/>
    </row>
    <row r="52" spans="1:10" ht="12.75">
      <c r="A52" s="43" t="s">
        <v>3</v>
      </c>
      <c r="B52" s="43"/>
      <c r="C52" s="43"/>
      <c r="D52" s="43"/>
      <c r="E52" s="43"/>
      <c r="F52" s="42"/>
      <c r="G52" s="42"/>
      <c r="H52" s="131"/>
      <c r="I52" s="132"/>
      <c r="J52" s="133"/>
    </row>
    <row r="53" spans="1:10" ht="12.75">
      <c r="A53" s="43" t="s">
        <v>1</v>
      </c>
      <c r="B53" s="43"/>
      <c r="C53" s="43"/>
      <c r="D53" s="43"/>
      <c r="E53" s="43"/>
      <c r="F53" s="42"/>
      <c r="G53" s="42"/>
      <c r="H53" s="131"/>
      <c r="I53" s="132"/>
      <c r="J53" s="133"/>
    </row>
    <row r="54" spans="1:10" ht="12.75">
      <c r="A54" s="51" t="s">
        <v>82</v>
      </c>
      <c r="B54" s="57"/>
      <c r="C54" s="57"/>
      <c r="D54" s="57"/>
      <c r="E54" s="58"/>
      <c r="F54" s="59"/>
      <c r="G54" s="60"/>
      <c r="H54" s="131"/>
      <c r="I54" s="132"/>
      <c r="J54" s="133"/>
    </row>
    <row r="55" spans="1:10" ht="12.75">
      <c r="A55" s="43" t="s">
        <v>0</v>
      </c>
      <c r="B55" s="43"/>
      <c r="C55" s="43"/>
      <c r="D55" s="43"/>
      <c r="E55" s="43"/>
      <c r="F55" s="42"/>
      <c r="G55" s="42"/>
      <c r="H55" s="131"/>
      <c r="I55" s="132"/>
      <c r="J55" s="133"/>
    </row>
    <row r="56" spans="1:10" ht="12.75">
      <c r="A56" s="51" t="s">
        <v>5</v>
      </c>
      <c r="B56" s="52"/>
      <c r="C56" s="52"/>
      <c r="D56" s="52"/>
      <c r="E56" s="53"/>
      <c r="F56" s="59"/>
      <c r="G56" s="60"/>
      <c r="H56" s="131"/>
      <c r="I56" s="132"/>
      <c r="J56" s="133"/>
    </row>
    <row r="57" spans="1:10" ht="12.75">
      <c r="A57" s="51" t="s">
        <v>4</v>
      </c>
      <c r="B57" s="52"/>
      <c r="C57" s="52"/>
      <c r="D57" s="52"/>
      <c r="E57" s="53"/>
      <c r="F57" s="59"/>
      <c r="G57" s="60"/>
      <c r="H57" s="131"/>
      <c r="I57" s="132"/>
      <c r="J57" s="133"/>
    </row>
    <row r="58" spans="1:10" ht="12.75">
      <c r="A58" s="51" t="s">
        <v>2</v>
      </c>
      <c r="B58" s="52"/>
      <c r="C58" s="52"/>
      <c r="D58" s="52"/>
      <c r="E58" s="53"/>
      <c r="F58" s="59"/>
      <c r="G58" s="60"/>
      <c r="H58" s="131"/>
      <c r="I58" s="132"/>
      <c r="J58" s="133"/>
    </row>
    <row r="59" spans="1:10" ht="12.75">
      <c r="A59" s="51" t="s">
        <v>49</v>
      </c>
      <c r="B59" s="52"/>
      <c r="C59" s="52"/>
      <c r="D59" s="52"/>
      <c r="E59" s="53"/>
      <c r="F59" s="59"/>
      <c r="G59" s="60"/>
      <c r="H59" s="131"/>
      <c r="I59" s="132"/>
      <c r="J59" s="133"/>
    </row>
    <row r="60" spans="1:10" ht="24" customHeight="1">
      <c r="A60" s="37" t="s">
        <v>83</v>
      </c>
      <c r="B60" s="69"/>
      <c r="C60" s="69"/>
      <c r="D60" s="69"/>
      <c r="E60" s="70"/>
      <c r="F60" s="59"/>
      <c r="G60" s="60"/>
      <c r="H60" s="131"/>
      <c r="I60" s="132"/>
      <c r="J60" s="133"/>
    </row>
    <row r="61" spans="1:10" ht="12.75">
      <c r="A61" s="51" t="s">
        <v>47</v>
      </c>
      <c r="B61" s="52"/>
      <c r="C61" s="52"/>
      <c r="D61" s="52"/>
      <c r="E61" s="53"/>
      <c r="F61" s="72"/>
      <c r="G61" s="72"/>
      <c r="H61" s="131"/>
      <c r="I61" s="132"/>
      <c r="J61" s="133"/>
    </row>
    <row r="62" spans="1:10" ht="12.75">
      <c r="A62" s="71" t="s">
        <v>48</v>
      </c>
      <c r="B62" s="71"/>
      <c r="C62" s="71"/>
      <c r="D62" s="71"/>
      <c r="E62" s="71"/>
      <c r="F62" s="73">
        <v>267000</v>
      </c>
      <c r="G62" s="74"/>
      <c r="H62" s="134"/>
      <c r="I62" s="135"/>
      <c r="J62" s="136"/>
    </row>
    <row r="63" spans="1:10" ht="12.75">
      <c r="A63" s="44" t="s">
        <v>84</v>
      </c>
      <c r="B63" s="45"/>
      <c r="C63" s="45"/>
      <c r="D63" s="45"/>
      <c r="E63" s="46"/>
      <c r="F63" s="68">
        <f>F62/12/F8</f>
        <v>3.885241321505902</v>
      </c>
      <c r="G63" s="68"/>
      <c r="H63" s="127"/>
      <c r="I63" s="127"/>
      <c r="J63" s="127"/>
    </row>
    <row r="66" spans="1:9" ht="12.75">
      <c r="A66" s="151"/>
      <c r="B66" s="66"/>
      <c r="C66" s="66"/>
      <c r="D66" s="66"/>
      <c r="H66" s="152"/>
      <c r="I66" s="67"/>
    </row>
  </sheetData>
  <sheetProtection/>
  <mergeCells count="133">
    <mergeCell ref="A39:E39"/>
    <mergeCell ref="F39:G39"/>
    <mergeCell ref="H39:J39"/>
    <mergeCell ref="F24:G25"/>
    <mergeCell ref="F26:G28"/>
    <mergeCell ref="F29:G31"/>
    <mergeCell ref="A32:E32"/>
    <mergeCell ref="F32:G32"/>
    <mergeCell ref="H32:J32"/>
    <mergeCell ref="A29:E31"/>
    <mergeCell ref="A2:J2"/>
    <mergeCell ref="A3:J3"/>
    <mergeCell ref="A4:J4"/>
    <mergeCell ref="A5:E6"/>
    <mergeCell ref="F5:G6"/>
    <mergeCell ref="H5:J6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H15:J16"/>
    <mergeCell ref="A17:E17"/>
    <mergeCell ref="H17:J17"/>
    <mergeCell ref="A18:E18"/>
    <mergeCell ref="A9:E9"/>
    <mergeCell ref="F9:G9"/>
    <mergeCell ref="H9:J9"/>
    <mergeCell ref="A10:E10"/>
    <mergeCell ref="F10:G13"/>
    <mergeCell ref="H10:J10"/>
    <mergeCell ref="A21:E21"/>
    <mergeCell ref="H21:J21"/>
    <mergeCell ref="A22:E22"/>
    <mergeCell ref="H22:J22"/>
    <mergeCell ref="A13:E13"/>
    <mergeCell ref="H13:J13"/>
    <mergeCell ref="A14:E14"/>
    <mergeCell ref="F14:G18"/>
    <mergeCell ref="H14:J14"/>
    <mergeCell ref="A15:E16"/>
    <mergeCell ref="A24:E25"/>
    <mergeCell ref="H24:J25"/>
    <mergeCell ref="A26:E28"/>
    <mergeCell ref="H26:J28"/>
    <mergeCell ref="H18:J18"/>
    <mergeCell ref="A19:E19"/>
    <mergeCell ref="F19:G22"/>
    <mergeCell ref="H19:J19"/>
    <mergeCell ref="A20:E20"/>
    <mergeCell ref="H20:J20"/>
    <mergeCell ref="H29:J31"/>
    <mergeCell ref="F23:G23"/>
    <mergeCell ref="A33:E33"/>
    <mergeCell ref="F33:G33"/>
    <mergeCell ref="H33:J33"/>
    <mergeCell ref="A34:E34"/>
    <mergeCell ref="F34:G34"/>
    <mergeCell ref="H34:J34"/>
    <mergeCell ref="A23:E23"/>
    <mergeCell ref="H23:J23"/>
    <mergeCell ref="A35:E35"/>
    <mergeCell ref="F35:G35"/>
    <mergeCell ref="H35:J35"/>
    <mergeCell ref="A36:E36"/>
    <mergeCell ref="F36:G36"/>
    <mergeCell ref="H36:J36"/>
    <mergeCell ref="A37:E37"/>
    <mergeCell ref="F37:G37"/>
    <mergeCell ref="H37:J37"/>
    <mergeCell ref="A38:E38"/>
    <mergeCell ref="F38:G38"/>
    <mergeCell ref="H38:J38"/>
    <mergeCell ref="F40:G42"/>
    <mergeCell ref="H40:J40"/>
    <mergeCell ref="H41:J41"/>
    <mergeCell ref="H42:J42"/>
    <mergeCell ref="A43:E43"/>
    <mergeCell ref="F43:G43"/>
    <mergeCell ref="H43:J43"/>
    <mergeCell ref="A40:E40"/>
    <mergeCell ref="A44:E44"/>
    <mergeCell ref="F44:G44"/>
    <mergeCell ref="H44:J44"/>
    <mergeCell ref="A45:E45"/>
    <mergeCell ref="F45:G45"/>
    <mergeCell ref="H45:J45"/>
    <mergeCell ref="A46:E46"/>
    <mergeCell ref="F46:G46"/>
    <mergeCell ref="H46:J46"/>
    <mergeCell ref="A47:E47"/>
    <mergeCell ref="F47:G47"/>
    <mergeCell ref="H47:J47"/>
    <mergeCell ref="A48:J48"/>
    <mergeCell ref="A49:E49"/>
    <mergeCell ref="F49:G49"/>
    <mergeCell ref="H49:J62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F56:G56"/>
    <mergeCell ref="A57:E57"/>
    <mergeCell ref="F57:G57"/>
    <mergeCell ref="A58:E58"/>
    <mergeCell ref="F58:G58"/>
    <mergeCell ref="F60:G60"/>
    <mergeCell ref="A59:E59"/>
    <mergeCell ref="F59:G59"/>
    <mergeCell ref="A60:E60"/>
    <mergeCell ref="A56:E56"/>
    <mergeCell ref="H63:J63"/>
    <mergeCell ref="A66:D66"/>
    <mergeCell ref="H66:I66"/>
    <mergeCell ref="A61:E61"/>
    <mergeCell ref="F61:G61"/>
    <mergeCell ref="A62:E62"/>
    <mergeCell ref="F62:G62"/>
    <mergeCell ref="A63:E63"/>
    <mergeCell ref="F63:G63"/>
  </mergeCells>
  <printOptions/>
  <pageMargins left="0.75" right="0.75" top="1" bottom="1" header="0.5" footer="0.5"/>
  <pageSetup horizontalDpi="600" verticalDpi="600" orientation="portrait" paperSize="9" scale="74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57"/>
  <sheetViews>
    <sheetView zoomScalePageLayoutView="0" workbookViewId="0" topLeftCell="A1">
      <selection activeCell="K31" sqref="K31:O44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1" spans="1:10" ht="12.75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115" t="s">
        <v>116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7" t="s">
        <v>44</v>
      </c>
      <c r="B3" s="118"/>
      <c r="C3" s="118"/>
      <c r="D3" s="118"/>
      <c r="E3" s="119"/>
      <c r="F3" s="123" t="s">
        <v>43</v>
      </c>
      <c r="G3" s="124"/>
      <c r="H3" s="117" t="s">
        <v>42</v>
      </c>
      <c r="I3" s="118"/>
      <c r="J3" s="119"/>
    </row>
    <row r="4" spans="1:10" ht="12.75">
      <c r="A4" s="120"/>
      <c r="B4" s="121"/>
      <c r="C4" s="121"/>
      <c r="D4" s="121"/>
      <c r="E4" s="122"/>
      <c r="F4" s="125"/>
      <c r="G4" s="126"/>
      <c r="H4" s="120"/>
      <c r="I4" s="121"/>
      <c r="J4" s="122"/>
    </row>
    <row r="5" spans="1:10" ht="12.75">
      <c r="A5" s="105"/>
      <c r="B5" s="105"/>
      <c r="C5" s="105"/>
      <c r="D5" s="105"/>
      <c r="E5" s="106"/>
      <c r="F5" s="109"/>
      <c r="G5" s="110"/>
      <c r="H5" s="111"/>
      <c r="I5" s="112"/>
      <c r="J5" s="113"/>
    </row>
    <row r="6" spans="1:10" ht="12.75">
      <c r="A6" s="105" t="s">
        <v>88</v>
      </c>
      <c r="B6" s="105"/>
      <c r="C6" s="105"/>
      <c r="D6" s="105"/>
      <c r="E6" s="106"/>
      <c r="F6" s="109">
        <v>3397.9</v>
      </c>
      <c r="G6" s="114"/>
      <c r="H6" s="111"/>
      <c r="I6" s="112"/>
      <c r="J6" s="113"/>
    </row>
    <row r="7" spans="1:10" ht="12.75">
      <c r="A7" s="107" t="s">
        <v>41</v>
      </c>
      <c r="B7" s="107"/>
      <c r="C7" s="107"/>
      <c r="D7" s="107"/>
      <c r="E7" s="107"/>
      <c r="F7" s="88">
        <v>2.16</v>
      </c>
      <c r="G7" s="90"/>
      <c r="H7" s="49"/>
      <c r="I7" s="63"/>
      <c r="J7" s="50"/>
    </row>
    <row r="8" spans="1:10" ht="12.75">
      <c r="A8" s="108" t="s">
        <v>40</v>
      </c>
      <c r="B8" s="38"/>
      <c r="C8" s="38"/>
      <c r="D8" s="38"/>
      <c r="E8" s="38"/>
      <c r="F8" s="94"/>
      <c r="G8" s="96"/>
      <c r="H8" s="54" t="s">
        <v>78</v>
      </c>
      <c r="I8" s="55"/>
      <c r="J8" s="56"/>
    </row>
    <row r="9" spans="1:10" ht="12.75">
      <c r="A9" s="100" t="s">
        <v>39</v>
      </c>
      <c r="B9" s="57"/>
      <c r="C9" s="57"/>
      <c r="D9" s="57"/>
      <c r="E9" s="57"/>
      <c r="F9" s="94"/>
      <c r="G9" s="96"/>
      <c r="H9" s="49" t="s">
        <v>38</v>
      </c>
      <c r="I9" s="63"/>
      <c r="J9" s="50"/>
    </row>
    <row r="10" spans="1:10" ht="12.75">
      <c r="A10" s="100"/>
      <c r="B10" s="57"/>
      <c r="C10" s="57"/>
      <c r="D10" s="57"/>
      <c r="E10" s="57"/>
      <c r="F10" s="91"/>
      <c r="G10" s="93"/>
      <c r="H10" s="54"/>
      <c r="I10" s="55"/>
      <c r="J10" s="56"/>
    </row>
    <row r="11" spans="1:10" ht="12.75">
      <c r="A11" s="44" t="s">
        <v>35</v>
      </c>
      <c r="B11" s="45"/>
      <c r="C11" s="45"/>
      <c r="D11" s="45"/>
      <c r="E11" s="46"/>
      <c r="F11" s="88">
        <v>3.58</v>
      </c>
      <c r="G11" s="90"/>
      <c r="H11" s="49"/>
      <c r="I11" s="63"/>
      <c r="J11" s="50"/>
    </row>
    <row r="12" spans="1:10" ht="12.75">
      <c r="A12" s="87" t="s">
        <v>34</v>
      </c>
      <c r="B12" s="29"/>
      <c r="C12" s="29"/>
      <c r="D12" s="29"/>
      <c r="E12" s="30"/>
      <c r="F12" s="94"/>
      <c r="G12" s="96"/>
      <c r="H12" s="88" t="s">
        <v>33</v>
      </c>
      <c r="I12" s="89"/>
      <c r="J12" s="90"/>
    </row>
    <row r="13" spans="1:10" ht="12.75">
      <c r="A13" s="34"/>
      <c r="B13" s="35"/>
      <c r="C13" s="35"/>
      <c r="D13" s="35"/>
      <c r="E13" s="36"/>
      <c r="F13" s="94"/>
      <c r="G13" s="96"/>
      <c r="H13" s="91"/>
      <c r="I13" s="92"/>
      <c r="J13" s="93"/>
    </row>
    <row r="14" spans="1:10" ht="12.75">
      <c r="A14" s="100" t="s">
        <v>32</v>
      </c>
      <c r="B14" s="57"/>
      <c r="C14" s="57"/>
      <c r="D14" s="57"/>
      <c r="E14" s="58"/>
      <c r="F14" s="94"/>
      <c r="G14" s="96"/>
      <c r="H14" s="49" t="s">
        <v>31</v>
      </c>
      <c r="I14" s="63"/>
      <c r="J14" s="50"/>
    </row>
    <row r="15" spans="1:10" ht="12.75">
      <c r="A15" s="100" t="s">
        <v>30</v>
      </c>
      <c r="B15" s="57"/>
      <c r="C15" s="57"/>
      <c r="D15" s="57"/>
      <c r="E15" s="58"/>
      <c r="F15" s="91"/>
      <c r="G15" s="93"/>
      <c r="H15" s="49" t="s">
        <v>29</v>
      </c>
      <c r="I15" s="63"/>
      <c r="J15" s="50"/>
    </row>
    <row r="16" spans="1:10" ht="12.75">
      <c r="A16" s="97" t="s">
        <v>28</v>
      </c>
      <c r="B16" s="98"/>
      <c r="C16" s="98"/>
      <c r="D16" s="98"/>
      <c r="E16" s="99"/>
      <c r="F16" s="88">
        <v>0.46</v>
      </c>
      <c r="G16" s="90"/>
      <c r="H16" s="63"/>
      <c r="I16" s="63"/>
      <c r="J16" s="50"/>
    </row>
    <row r="17" spans="1:10" ht="12.75">
      <c r="A17" s="100" t="s">
        <v>27</v>
      </c>
      <c r="B17" s="57"/>
      <c r="C17" s="57"/>
      <c r="D17" s="57"/>
      <c r="E17" s="58"/>
      <c r="F17" s="94"/>
      <c r="G17" s="96"/>
      <c r="H17" s="63"/>
      <c r="I17" s="63"/>
      <c r="J17" s="50"/>
    </row>
    <row r="18" spans="1:10" ht="12.75">
      <c r="A18" s="101" t="s">
        <v>26</v>
      </c>
      <c r="B18" s="102"/>
      <c r="C18" s="102"/>
      <c r="D18" s="102"/>
      <c r="E18" s="103"/>
      <c r="F18" s="94"/>
      <c r="G18" s="96"/>
      <c r="H18" s="63" t="s">
        <v>25</v>
      </c>
      <c r="I18" s="63"/>
      <c r="J18" s="50"/>
    </row>
    <row r="19" spans="1:10" ht="12.75">
      <c r="A19" s="100" t="s">
        <v>24</v>
      </c>
      <c r="B19" s="57"/>
      <c r="C19" s="57"/>
      <c r="D19" s="57"/>
      <c r="E19" s="58"/>
      <c r="F19" s="94"/>
      <c r="G19" s="96"/>
      <c r="H19" s="88"/>
      <c r="I19" s="89"/>
      <c r="J19" s="90"/>
    </row>
    <row r="20" spans="1:10" ht="12.75">
      <c r="A20" s="44" t="s">
        <v>23</v>
      </c>
      <c r="B20" s="45"/>
      <c r="C20" s="45"/>
      <c r="D20" s="45"/>
      <c r="E20" s="46"/>
      <c r="F20" s="27">
        <f>F21+F23+F26+F29</f>
        <v>8.35</v>
      </c>
      <c r="G20" s="27"/>
      <c r="H20" s="49"/>
      <c r="I20" s="63"/>
      <c r="J20" s="50"/>
    </row>
    <row r="21" spans="1:10" ht="12.75">
      <c r="A21" s="87" t="s">
        <v>22</v>
      </c>
      <c r="B21" s="29"/>
      <c r="C21" s="29"/>
      <c r="D21" s="29"/>
      <c r="E21" s="30"/>
      <c r="F21" s="27">
        <v>2.43</v>
      </c>
      <c r="G21" s="27"/>
      <c r="H21" s="88" t="s">
        <v>21</v>
      </c>
      <c r="I21" s="89"/>
      <c r="J21" s="90"/>
    </row>
    <row r="22" spans="1:10" ht="25.5" customHeight="1">
      <c r="A22" s="34"/>
      <c r="B22" s="35"/>
      <c r="C22" s="35"/>
      <c r="D22" s="35"/>
      <c r="E22" s="36"/>
      <c r="F22" s="27"/>
      <c r="G22" s="27"/>
      <c r="H22" s="91"/>
      <c r="I22" s="92"/>
      <c r="J22" s="93"/>
    </row>
    <row r="23" spans="1:10" ht="12.75" customHeight="1">
      <c r="A23" s="28" t="s">
        <v>103</v>
      </c>
      <c r="B23" s="29"/>
      <c r="C23" s="29"/>
      <c r="D23" s="29"/>
      <c r="E23" s="30"/>
      <c r="F23" s="27">
        <v>4.13</v>
      </c>
      <c r="G23" s="27"/>
      <c r="H23" s="88" t="s">
        <v>79</v>
      </c>
      <c r="I23" s="89"/>
      <c r="J23" s="90"/>
    </row>
    <row r="24" spans="1:10" ht="12.75">
      <c r="A24" s="31"/>
      <c r="B24" s="32"/>
      <c r="C24" s="32"/>
      <c r="D24" s="32"/>
      <c r="E24" s="33"/>
      <c r="F24" s="27"/>
      <c r="G24" s="27"/>
      <c r="H24" s="94"/>
      <c r="I24" s="95"/>
      <c r="J24" s="96"/>
    </row>
    <row r="25" spans="1:10" ht="0.75" customHeight="1">
      <c r="A25" s="34"/>
      <c r="B25" s="35"/>
      <c r="C25" s="35"/>
      <c r="D25" s="35"/>
      <c r="E25" s="36"/>
      <c r="F25" s="27"/>
      <c r="G25" s="27"/>
      <c r="H25" s="91"/>
      <c r="I25" s="92"/>
      <c r="J25" s="93"/>
    </row>
    <row r="26" spans="1:10" ht="12.75">
      <c r="A26" s="28" t="s">
        <v>107</v>
      </c>
      <c r="B26" s="29"/>
      <c r="C26" s="29"/>
      <c r="D26" s="29"/>
      <c r="E26" s="30"/>
      <c r="F26" s="27">
        <v>1.39</v>
      </c>
      <c r="G26" s="27"/>
      <c r="H26" s="88" t="s">
        <v>20</v>
      </c>
      <c r="I26" s="89"/>
      <c r="J26" s="90"/>
    </row>
    <row r="27" spans="1:10" ht="12" customHeight="1">
      <c r="A27" s="31"/>
      <c r="B27" s="32"/>
      <c r="C27" s="32"/>
      <c r="D27" s="32"/>
      <c r="E27" s="33"/>
      <c r="F27" s="27"/>
      <c r="G27" s="27"/>
      <c r="H27" s="94"/>
      <c r="I27" s="95"/>
      <c r="J27" s="96"/>
    </row>
    <row r="28" spans="1:10" ht="12.75" hidden="1">
      <c r="A28" s="34"/>
      <c r="B28" s="35"/>
      <c r="C28" s="35"/>
      <c r="D28" s="35"/>
      <c r="E28" s="36"/>
      <c r="F28" s="27"/>
      <c r="G28" s="27"/>
      <c r="H28" s="91"/>
      <c r="I28" s="92"/>
      <c r="J28" s="93"/>
    </row>
    <row r="29" spans="1:10" ht="12.75">
      <c r="A29" s="37" t="s">
        <v>95</v>
      </c>
      <c r="B29" s="38"/>
      <c r="C29" s="38"/>
      <c r="D29" s="38"/>
      <c r="E29" s="39"/>
      <c r="F29" s="40">
        <v>0.4</v>
      </c>
      <c r="G29" s="41"/>
      <c r="H29" s="54"/>
      <c r="I29" s="55"/>
      <c r="J29" s="56"/>
    </row>
    <row r="30" spans="1:10" ht="12.75">
      <c r="A30" s="44" t="s">
        <v>19</v>
      </c>
      <c r="B30" s="45"/>
      <c r="C30" s="45"/>
      <c r="D30" s="45"/>
      <c r="E30" s="46"/>
      <c r="F30" s="49">
        <v>0.09</v>
      </c>
      <c r="G30" s="50"/>
      <c r="H30" s="49" t="s">
        <v>14</v>
      </c>
      <c r="I30" s="63"/>
      <c r="J30" s="50"/>
    </row>
    <row r="31" spans="1:11" ht="12.75">
      <c r="A31" s="44" t="s">
        <v>18</v>
      </c>
      <c r="B31" s="45"/>
      <c r="C31" s="45"/>
      <c r="D31" s="45"/>
      <c r="E31" s="46"/>
      <c r="F31" s="76">
        <v>0.57</v>
      </c>
      <c r="G31" s="48"/>
      <c r="H31" s="49"/>
      <c r="I31" s="63"/>
      <c r="J31" s="50"/>
      <c r="K31" s="26"/>
    </row>
    <row r="32" spans="1:11" ht="12.75">
      <c r="A32" s="44" t="s">
        <v>50</v>
      </c>
      <c r="B32" s="45"/>
      <c r="C32" s="45"/>
      <c r="D32" s="45"/>
      <c r="E32" s="46"/>
      <c r="F32" s="80">
        <v>0.22</v>
      </c>
      <c r="G32" s="81"/>
      <c r="H32" s="49" t="s">
        <v>21</v>
      </c>
      <c r="I32" s="63"/>
      <c r="J32" s="50"/>
      <c r="K32" s="26"/>
    </row>
    <row r="33" spans="1:10" ht="12.75">
      <c r="A33" s="82" t="s">
        <v>52</v>
      </c>
      <c r="B33" s="83"/>
      <c r="C33" s="83"/>
      <c r="D33" s="83"/>
      <c r="E33" s="84"/>
      <c r="F33" s="40">
        <v>2.54</v>
      </c>
      <c r="G33" s="41"/>
      <c r="H33" s="86" t="s">
        <v>36</v>
      </c>
      <c r="I33" s="63"/>
      <c r="J33" s="50"/>
    </row>
    <row r="34" spans="1:10" ht="12.75">
      <c r="A34" s="44" t="s">
        <v>16</v>
      </c>
      <c r="B34" s="45"/>
      <c r="C34" s="45"/>
      <c r="D34" s="45"/>
      <c r="E34" s="46"/>
      <c r="F34" s="49">
        <v>2.97</v>
      </c>
      <c r="G34" s="50"/>
      <c r="H34" s="49"/>
      <c r="I34" s="63"/>
      <c r="J34" s="50"/>
    </row>
    <row r="35" spans="1:10" ht="12.75">
      <c r="A35" s="44" t="s">
        <v>98</v>
      </c>
      <c r="B35" s="45"/>
      <c r="C35" s="45"/>
      <c r="D35" s="45"/>
      <c r="E35" s="46"/>
      <c r="F35" s="49">
        <v>0.82</v>
      </c>
      <c r="G35" s="50"/>
      <c r="H35" s="49"/>
      <c r="I35" s="63"/>
      <c r="J35" s="50"/>
    </row>
    <row r="36" spans="1:10" ht="12.75">
      <c r="A36" s="44" t="s">
        <v>66</v>
      </c>
      <c r="B36" s="45"/>
      <c r="C36" s="45"/>
      <c r="D36" s="45"/>
      <c r="E36" s="46"/>
      <c r="F36" s="78">
        <v>0.9</v>
      </c>
      <c r="G36" s="79"/>
      <c r="H36" s="49"/>
      <c r="I36" s="63"/>
      <c r="J36" s="50"/>
    </row>
    <row r="37" spans="1:10" ht="12.75">
      <c r="A37" s="44" t="s">
        <v>76</v>
      </c>
      <c r="B37" s="45"/>
      <c r="C37" s="45"/>
      <c r="D37" s="45"/>
      <c r="E37" s="46"/>
      <c r="F37" s="49">
        <v>0.42</v>
      </c>
      <c r="G37" s="50"/>
      <c r="H37" s="49"/>
      <c r="I37" s="63"/>
      <c r="J37" s="50"/>
    </row>
    <row r="38" spans="1:11" ht="12.75">
      <c r="A38" s="44" t="s">
        <v>130</v>
      </c>
      <c r="B38" s="45"/>
      <c r="C38" s="45"/>
      <c r="D38" s="45"/>
      <c r="E38" s="46"/>
      <c r="F38" s="76">
        <v>0.25</v>
      </c>
      <c r="G38" s="48"/>
      <c r="H38" s="49"/>
      <c r="I38" s="63"/>
      <c r="J38" s="50"/>
      <c r="K38" s="26"/>
    </row>
    <row r="39" spans="1:10" ht="12.75">
      <c r="A39" s="44" t="s">
        <v>13</v>
      </c>
      <c r="B39" s="45"/>
      <c r="C39" s="45"/>
      <c r="D39" s="45"/>
      <c r="E39" s="46"/>
      <c r="F39" s="47">
        <f>F37+F36+F35+F34+F33+F32+F31+F30+F20+F16+F11+F7+F38</f>
        <v>23.330000000000002</v>
      </c>
      <c r="G39" s="48"/>
      <c r="H39" s="49"/>
      <c r="I39" s="63"/>
      <c r="J39" s="50"/>
    </row>
    <row r="40" spans="1:11" ht="12.75">
      <c r="A40" s="44" t="s">
        <v>12</v>
      </c>
      <c r="B40" s="45"/>
      <c r="C40" s="45"/>
      <c r="D40" s="45"/>
      <c r="E40" s="46"/>
      <c r="F40" s="61">
        <v>3.92</v>
      </c>
      <c r="G40" s="62"/>
      <c r="H40" s="49"/>
      <c r="I40" s="63"/>
      <c r="J40" s="50"/>
      <c r="K40" s="26"/>
    </row>
    <row r="41" spans="1:12" ht="12.75">
      <c r="A41" s="44" t="s">
        <v>11</v>
      </c>
      <c r="B41" s="45"/>
      <c r="C41" s="45"/>
      <c r="D41" s="45"/>
      <c r="E41" s="46"/>
      <c r="F41" s="75">
        <f>SUM(F39:F40)</f>
        <v>27.25</v>
      </c>
      <c r="G41" s="48"/>
      <c r="H41" s="61"/>
      <c r="I41" s="63"/>
      <c r="J41" s="50"/>
      <c r="L41" s="16"/>
    </row>
    <row r="42" spans="1:12" ht="12.75">
      <c r="A42" s="76" t="s">
        <v>10</v>
      </c>
      <c r="B42" s="77"/>
      <c r="C42" s="77"/>
      <c r="D42" s="77"/>
      <c r="E42" s="77"/>
      <c r="F42" s="77"/>
      <c r="G42" s="77"/>
      <c r="H42" s="77"/>
      <c r="I42" s="77"/>
      <c r="J42" s="48"/>
      <c r="L42" s="13"/>
    </row>
    <row r="43" spans="1:12" ht="12.75">
      <c r="A43" s="43" t="s">
        <v>9</v>
      </c>
      <c r="B43" s="43"/>
      <c r="C43" s="43"/>
      <c r="D43" s="43"/>
      <c r="E43" s="43"/>
      <c r="F43" s="42"/>
      <c r="G43" s="42"/>
      <c r="H43" s="128" t="s">
        <v>8</v>
      </c>
      <c r="I43" s="129"/>
      <c r="J43" s="130"/>
      <c r="L43" s="13"/>
    </row>
    <row r="44" spans="1:10" ht="12.75">
      <c r="A44" s="43" t="s">
        <v>7</v>
      </c>
      <c r="B44" s="43"/>
      <c r="C44" s="43"/>
      <c r="D44" s="43"/>
      <c r="E44" s="43"/>
      <c r="F44" s="42"/>
      <c r="G44" s="42"/>
      <c r="H44" s="131"/>
      <c r="I44" s="132"/>
      <c r="J44" s="133"/>
    </row>
    <row r="45" spans="1:10" ht="12.75">
      <c r="A45" s="43" t="s">
        <v>6</v>
      </c>
      <c r="B45" s="43"/>
      <c r="C45" s="43"/>
      <c r="D45" s="43"/>
      <c r="E45" s="43"/>
      <c r="F45" s="42"/>
      <c r="G45" s="42"/>
      <c r="H45" s="131"/>
      <c r="I45" s="132"/>
      <c r="J45" s="133"/>
    </row>
    <row r="46" spans="1:10" ht="12.75">
      <c r="A46" s="43" t="s">
        <v>3</v>
      </c>
      <c r="B46" s="43"/>
      <c r="C46" s="43"/>
      <c r="D46" s="43"/>
      <c r="E46" s="43"/>
      <c r="F46" s="42"/>
      <c r="G46" s="42"/>
      <c r="H46" s="131"/>
      <c r="I46" s="132"/>
      <c r="J46" s="133"/>
    </row>
    <row r="47" spans="1:12" ht="12.75">
      <c r="A47" s="43" t="s">
        <v>1</v>
      </c>
      <c r="B47" s="43"/>
      <c r="C47" s="43"/>
      <c r="D47" s="43"/>
      <c r="E47" s="43"/>
      <c r="F47" s="42"/>
      <c r="G47" s="42"/>
      <c r="H47" s="131"/>
      <c r="I47" s="132"/>
      <c r="J47" s="133"/>
      <c r="L47" s="13"/>
    </row>
    <row r="48" spans="1:10" ht="12.75">
      <c r="A48" s="51" t="s">
        <v>82</v>
      </c>
      <c r="B48" s="57"/>
      <c r="C48" s="57"/>
      <c r="D48" s="57"/>
      <c r="E48" s="58"/>
      <c r="F48" s="59"/>
      <c r="G48" s="60"/>
      <c r="H48" s="131"/>
      <c r="I48" s="132"/>
      <c r="J48" s="133"/>
    </row>
    <row r="49" spans="1:10" ht="12.75">
      <c r="A49" s="43" t="s">
        <v>0</v>
      </c>
      <c r="B49" s="43"/>
      <c r="C49" s="43"/>
      <c r="D49" s="43"/>
      <c r="E49" s="43"/>
      <c r="F49" s="42"/>
      <c r="G49" s="42"/>
      <c r="H49" s="131"/>
      <c r="I49" s="132"/>
      <c r="J49" s="133"/>
    </row>
    <row r="50" spans="1:12" ht="12.75">
      <c r="A50" s="51" t="s">
        <v>5</v>
      </c>
      <c r="B50" s="52"/>
      <c r="C50" s="52"/>
      <c r="D50" s="52"/>
      <c r="E50" s="53"/>
      <c r="F50" s="59"/>
      <c r="G50" s="60"/>
      <c r="H50" s="131"/>
      <c r="I50" s="132"/>
      <c r="J50" s="133"/>
      <c r="L50" s="13"/>
    </row>
    <row r="51" spans="1:10" ht="12.75">
      <c r="A51" s="51" t="s">
        <v>4</v>
      </c>
      <c r="B51" s="52"/>
      <c r="C51" s="52"/>
      <c r="D51" s="52"/>
      <c r="E51" s="53"/>
      <c r="F51" s="59"/>
      <c r="G51" s="60"/>
      <c r="H51" s="131"/>
      <c r="I51" s="132"/>
      <c r="J51" s="133"/>
    </row>
    <row r="52" spans="1:10" ht="12.75">
      <c r="A52" s="51" t="s">
        <v>2</v>
      </c>
      <c r="B52" s="52"/>
      <c r="C52" s="52"/>
      <c r="D52" s="52"/>
      <c r="E52" s="53"/>
      <c r="F52" s="59"/>
      <c r="G52" s="60"/>
      <c r="H52" s="131"/>
      <c r="I52" s="132"/>
      <c r="J52" s="133"/>
    </row>
    <row r="53" spans="1:10" ht="12.75">
      <c r="A53" s="51" t="s">
        <v>49</v>
      </c>
      <c r="B53" s="52"/>
      <c r="C53" s="52"/>
      <c r="D53" s="52"/>
      <c r="E53" s="53"/>
      <c r="F53" s="59"/>
      <c r="G53" s="60"/>
      <c r="H53" s="131"/>
      <c r="I53" s="132"/>
      <c r="J53" s="133"/>
    </row>
    <row r="54" spans="1:10" ht="28.5" customHeight="1">
      <c r="A54" s="37" t="s">
        <v>83</v>
      </c>
      <c r="B54" s="69"/>
      <c r="C54" s="69"/>
      <c r="D54" s="69"/>
      <c r="E54" s="70"/>
      <c r="F54" s="59"/>
      <c r="G54" s="60"/>
      <c r="H54" s="131"/>
      <c r="I54" s="132"/>
      <c r="J54" s="133"/>
    </row>
    <row r="55" spans="1:10" ht="12.75">
      <c r="A55" s="51" t="s">
        <v>47</v>
      </c>
      <c r="B55" s="52"/>
      <c r="C55" s="52"/>
      <c r="D55" s="52"/>
      <c r="E55" s="53"/>
      <c r="F55" s="72"/>
      <c r="G55" s="72"/>
      <c r="H55" s="131"/>
      <c r="I55" s="132"/>
      <c r="J55" s="133"/>
    </row>
    <row r="56" spans="1:10" ht="12.75">
      <c r="A56" s="71" t="s">
        <v>48</v>
      </c>
      <c r="B56" s="71"/>
      <c r="C56" s="71"/>
      <c r="D56" s="71"/>
      <c r="E56" s="71"/>
      <c r="F56" s="73">
        <f>3.92*12*F6</f>
        <v>159837.21600000001</v>
      </c>
      <c r="G56" s="74"/>
      <c r="H56" s="134"/>
      <c r="I56" s="135"/>
      <c r="J56" s="136"/>
    </row>
    <row r="57" spans="1:10" ht="12.75">
      <c r="A57" s="44" t="s">
        <v>84</v>
      </c>
      <c r="B57" s="45"/>
      <c r="C57" s="45"/>
      <c r="D57" s="45"/>
      <c r="E57" s="46"/>
      <c r="F57" s="68">
        <f>L43</f>
        <v>0</v>
      </c>
      <c r="G57" s="68"/>
      <c r="H57" s="127"/>
      <c r="I57" s="127"/>
      <c r="J57" s="127"/>
    </row>
  </sheetData>
  <sheetProtection/>
  <mergeCells count="122">
    <mergeCell ref="H38:J38"/>
    <mergeCell ref="H29:J29"/>
    <mergeCell ref="A35:E35"/>
    <mergeCell ref="F35:G35"/>
    <mergeCell ref="H35:J35"/>
    <mergeCell ref="A34:E34"/>
    <mergeCell ref="F34:G34"/>
    <mergeCell ref="H34:J34"/>
    <mergeCell ref="H36:J36"/>
    <mergeCell ref="H32:J32"/>
    <mergeCell ref="F26:G28"/>
    <mergeCell ref="A26:E28"/>
    <mergeCell ref="A29:E29"/>
    <mergeCell ref="F29:G29"/>
    <mergeCell ref="A38:E38"/>
    <mergeCell ref="F38:G38"/>
    <mergeCell ref="A36:E36"/>
    <mergeCell ref="F36:G36"/>
    <mergeCell ref="A32:E32"/>
    <mergeCell ref="F32:G32"/>
    <mergeCell ref="A57:E57"/>
    <mergeCell ref="H57:J57"/>
    <mergeCell ref="A43:E43"/>
    <mergeCell ref="F43:G43"/>
    <mergeCell ref="H43:J56"/>
    <mergeCell ref="A44:E44"/>
    <mergeCell ref="F44:G44"/>
    <mergeCell ref="A45:E45"/>
    <mergeCell ref="F45:G45"/>
    <mergeCell ref="A46:E46"/>
    <mergeCell ref="F46:G46"/>
    <mergeCell ref="A56:E56"/>
    <mergeCell ref="A37:E37"/>
    <mergeCell ref="F37:G37"/>
    <mergeCell ref="H37:J37"/>
    <mergeCell ref="F57:G57"/>
    <mergeCell ref="A53:E53"/>
    <mergeCell ref="F53:G53"/>
    <mergeCell ref="A54:E54"/>
    <mergeCell ref="F54:G54"/>
    <mergeCell ref="A55:E55"/>
    <mergeCell ref="F55:G55"/>
    <mergeCell ref="F56:G56"/>
    <mergeCell ref="A50:E50"/>
    <mergeCell ref="F50:G50"/>
    <mergeCell ref="A51:E51"/>
    <mergeCell ref="F51:G51"/>
    <mergeCell ref="A52:E52"/>
    <mergeCell ref="F52:G52"/>
    <mergeCell ref="A47:E47"/>
    <mergeCell ref="F47:G47"/>
    <mergeCell ref="A48:E48"/>
    <mergeCell ref="F48:G48"/>
    <mergeCell ref="A49:E49"/>
    <mergeCell ref="F49:G49"/>
    <mergeCell ref="A42:J42"/>
    <mergeCell ref="A41:E41"/>
    <mergeCell ref="F41:G41"/>
    <mergeCell ref="H41:J41"/>
    <mergeCell ref="A39:E39"/>
    <mergeCell ref="A40:E40"/>
    <mergeCell ref="F40:G40"/>
    <mergeCell ref="H40:J40"/>
    <mergeCell ref="F39:G39"/>
    <mergeCell ref="H39:J39"/>
    <mergeCell ref="A33:E33"/>
    <mergeCell ref="F33:G33"/>
    <mergeCell ref="H33:J33"/>
    <mergeCell ref="A30:E30"/>
    <mergeCell ref="F30:G30"/>
    <mergeCell ref="H30:J30"/>
    <mergeCell ref="A31:E31"/>
    <mergeCell ref="F31:G31"/>
    <mergeCell ref="H31:J31"/>
    <mergeCell ref="A20:E20"/>
    <mergeCell ref="H20:J20"/>
    <mergeCell ref="A21:E22"/>
    <mergeCell ref="H21:J22"/>
    <mergeCell ref="A23:E25"/>
    <mergeCell ref="H23:J25"/>
    <mergeCell ref="F21:G22"/>
    <mergeCell ref="F23:G25"/>
    <mergeCell ref="H26:J28"/>
    <mergeCell ref="F20:G20"/>
    <mergeCell ref="H15:J15"/>
    <mergeCell ref="A16:E16"/>
    <mergeCell ref="F16:G19"/>
    <mergeCell ref="H16:J16"/>
    <mergeCell ref="A17:E17"/>
    <mergeCell ref="H17:J17"/>
    <mergeCell ref="A18:E18"/>
    <mergeCell ref="H18:J18"/>
    <mergeCell ref="A19:E19"/>
    <mergeCell ref="H19:J19"/>
    <mergeCell ref="A10:E10"/>
    <mergeCell ref="H10:J10"/>
    <mergeCell ref="A11:E11"/>
    <mergeCell ref="F11:G15"/>
    <mergeCell ref="H11:J11"/>
    <mergeCell ref="A12:E13"/>
    <mergeCell ref="H12:J13"/>
    <mergeCell ref="A14:E14"/>
    <mergeCell ref="H14:J14"/>
    <mergeCell ref="A15:E15"/>
    <mergeCell ref="A6:E6"/>
    <mergeCell ref="F6:G6"/>
    <mergeCell ref="H6:J6"/>
    <mergeCell ref="A7:E7"/>
    <mergeCell ref="F7:G10"/>
    <mergeCell ref="H7:J7"/>
    <mergeCell ref="A8:E8"/>
    <mergeCell ref="H8:J8"/>
    <mergeCell ref="A9:E9"/>
    <mergeCell ref="H9:J9"/>
    <mergeCell ref="A1:J1"/>
    <mergeCell ref="A2:J2"/>
    <mergeCell ref="A3:E4"/>
    <mergeCell ref="F3:G4"/>
    <mergeCell ref="H3:J4"/>
    <mergeCell ref="A5:E5"/>
    <mergeCell ref="F5:G5"/>
    <mergeCell ref="H5:J5"/>
  </mergeCells>
  <printOptions/>
  <pageMargins left="0.75" right="0.75" top="1" bottom="1" header="0.5" footer="0.5"/>
  <pageSetup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54"/>
  <sheetViews>
    <sheetView zoomScalePageLayoutView="0" workbookViewId="0" topLeftCell="A1">
      <selection activeCell="K39" sqref="K39:N44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1" spans="1:10" ht="12.75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115" t="s">
        <v>123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>
      <c r="A4" s="117" t="s">
        <v>44</v>
      </c>
      <c r="B4" s="118"/>
      <c r="C4" s="118"/>
      <c r="D4" s="118"/>
      <c r="E4" s="119"/>
      <c r="F4" s="123" t="s">
        <v>43</v>
      </c>
      <c r="G4" s="124"/>
      <c r="H4" s="117" t="s">
        <v>42</v>
      </c>
      <c r="I4" s="118"/>
      <c r="J4" s="119"/>
    </row>
    <row r="5" spans="1:10" ht="12.75">
      <c r="A5" s="120"/>
      <c r="B5" s="121"/>
      <c r="C5" s="121"/>
      <c r="D5" s="121"/>
      <c r="E5" s="122"/>
      <c r="F5" s="125"/>
      <c r="G5" s="126"/>
      <c r="H5" s="120"/>
      <c r="I5" s="121"/>
      <c r="J5" s="122"/>
    </row>
    <row r="6" spans="1:10" ht="12.75">
      <c r="A6" s="105"/>
      <c r="B6" s="105"/>
      <c r="C6" s="105"/>
      <c r="D6" s="105"/>
      <c r="E6" s="106"/>
      <c r="F6" s="109"/>
      <c r="G6" s="110"/>
      <c r="H6" s="111"/>
      <c r="I6" s="112"/>
      <c r="J6" s="113"/>
    </row>
    <row r="7" spans="1:10" ht="12.75">
      <c r="A7" s="105" t="s">
        <v>87</v>
      </c>
      <c r="B7" s="105"/>
      <c r="C7" s="105"/>
      <c r="D7" s="105"/>
      <c r="E7" s="106"/>
      <c r="F7" s="109">
        <v>4801.7</v>
      </c>
      <c r="G7" s="114"/>
      <c r="H7" s="111"/>
      <c r="I7" s="112"/>
      <c r="J7" s="113"/>
    </row>
    <row r="8" spans="1:10" ht="12.75">
      <c r="A8" s="107" t="s">
        <v>41</v>
      </c>
      <c r="B8" s="107"/>
      <c r="C8" s="107"/>
      <c r="D8" s="107"/>
      <c r="E8" s="107"/>
      <c r="F8" s="88">
        <v>2.23</v>
      </c>
      <c r="G8" s="90"/>
      <c r="H8" s="49"/>
      <c r="I8" s="63"/>
      <c r="J8" s="50"/>
    </row>
    <row r="9" spans="1:10" ht="12.75">
      <c r="A9" s="108" t="s">
        <v>40</v>
      </c>
      <c r="B9" s="38"/>
      <c r="C9" s="38"/>
      <c r="D9" s="38"/>
      <c r="E9" s="38"/>
      <c r="F9" s="94"/>
      <c r="G9" s="96"/>
      <c r="H9" s="54" t="s">
        <v>78</v>
      </c>
      <c r="I9" s="55"/>
      <c r="J9" s="56"/>
    </row>
    <row r="10" spans="1:10" ht="12.75">
      <c r="A10" s="100" t="s">
        <v>39</v>
      </c>
      <c r="B10" s="57"/>
      <c r="C10" s="57"/>
      <c r="D10" s="57"/>
      <c r="E10" s="57"/>
      <c r="F10" s="94"/>
      <c r="G10" s="96"/>
      <c r="H10" s="49" t="s">
        <v>38</v>
      </c>
      <c r="I10" s="63"/>
      <c r="J10" s="50"/>
    </row>
    <row r="11" spans="1:10" ht="12.75">
      <c r="A11" s="100"/>
      <c r="B11" s="57"/>
      <c r="C11" s="57"/>
      <c r="D11" s="57"/>
      <c r="E11" s="57"/>
      <c r="F11" s="91"/>
      <c r="G11" s="93"/>
      <c r="H11" s="54"/>
      <c r="I11" s="55"/>
      <c r="J11" s="56"/>
    </row>
    <row r="12" spans="1:10" ht="12.75">
      <c r="A12" s="44" t="s">
        <v>35</v>
      </c>
      <c r="B12" s="45"/>
      <c r="C12" s="45"/>
      <c r="D12" s="45"/>
      <c r="E12" s="46"/>
      <c r="F12" s="88">
        <v>2.48</v>
      </c>
      <c r="G12" s="90"/>
      <c r="H12" s="49"/>
      <c r="I12" s="63"/>
      <c r="J12" s="50"/>
    </row>
    <row r="13" spans="1:10" ht="12.75">
      <c r="A13" s="87" t="s">
        <v>34</v>
      </c>
      <c r="B13" s="29"/>
      <c r="C13" s="29"/>
      <c r="D13" s="29"/>
      <c r="E13" s="30"/>
      <c r="F13" s="94"/>
      <c r="G13" s="96"/>
      <c r="H13" s="88" t="s">
        <v>33</v>
      </c>
      <c r="I13" s="89"/>
      <c r="J13" s="90"/>
    </row>
    <row r="14" spans="1:10" ht="12.75">
      <c r="A14" s="34"/>
      <c r="B14" s="35"/>
      <c r="C14" s="35"/>
      <c r="D14" s="35"/>
      <c r="E14" s="36"/>
      <c r="F14" s="94"/>
      <c r="G14" s="96"/>
      <c r="H14" s="91"/>
      <c r="I14" s="92"/>
      <c r="J14" s="93"/>
    </row>
    <row r="15" spans="1:10" ht="12.75">
      <c r="A15" s="100" t="s">
        <v>32</v>
      </c>
      <c r="B15" s="57"/>
      <c r="C15" s="57"/>
      <c r="D15" s="57"/>
      <c r="E15" s="58"/>
      <c r="F15" s="94"/>
      <c r="G15" s="96"/>
      <c r="H15" s="49" t="s">
        <v>31</v>
      </c>
      <c r="I15" s="63"/>
      <c r="J15" s="50"/>
    </row>
    <row r="16" spans="1:10" ht="12.75">
      <c r="A16" s="100" t="s">
        <v>30</v>
      </c>
      <c r="B16" s="57"/>
      <c r="C16" s="57"/>
      <c r="D16" s="57"/>
      <c r="E16" s="58"/>
      <c r="F16" s="91"/>
      <c r="G16" s="93"/>
      <c r="H16" s="49" t="s">
        <v>29</v>
      </c>
      <c r="I16" s="63"/>
      <c r="J16" s="50"/>
    </row>
    <row r="17" spans="1:10" ht="12.75">
      <c r="A17" s="97" t="s">
        <v>28</v>
      </c>
      <c r="B17" s="98"/>
      <c r="C17" s="98"/>
      <c r="D17" s="98"/>
      <c r="E17" s="99"/>
      <c r="F17" s="88">
        <v>0.46</v>
      </c>
      <c r="G17" s="90"/>
      <c r="H17" s="63"/>
      <c r="I17" s="63"/>
      <c r="J17" s="50"/>
    </row>
    <row r="18" spans="1:10" ht="12.75">
      <c r="A18" s="100" t="s">
        <v>27</v>
      </c>
      <c r="B18" s="57"/>
      <c r="C18" s="57"/>
      <c r="D18" s="57"/>
      <c r="E18" s="58"/>
      <c r="F18" s="94"/>
      <c r="G18" s="96"/>
      <c r="H18" s="63"/>
      <c r="I18" s="63"/>
      <c r="J18" s="50"/>
    </row>
    <row r="19" spans="1:10" ht="12.75">
      <c r="A19" s="101" t="s">
        <v>26</v>
      </c>
      <c r="B19" s="102"/>
      <c r="C19" s="102"/>
      <c r="D19" s="102"/>
      <c r="E19" s="103"/>
      <c r="F19" s="94"/>
      <c r="G19" s="96"/>
      <c r="H19" s="63" t="s">
        <v>96</v>
      </c>
      <c r="I19" s="63"/>
      <c r="J19" s="50"/>
    </row>
    <row r="20" spans="1:10" ht="12.75">
      <c r="A20" s="100" t="s">
        <v>24</v>
      </c>
      <c r="B20" s="57"/>
      <c r="C20" s="57"/>
      <c r="D20" s="57"/>
      <c r="E20" s="58"/>
      <c r="F20" s="94"/>
      <c r="G20" s="96"/>
      <c r="H20" s="88"/>
      <c r="I20" s="89"/>
      <c r="J20" s="90"/>
    </row>
    <row r="21" spans="1:10" ht="12.75">
      <c r="A21" s="44" t="s">
        <v>23</v>
      </c>
      <c r="B21" s="45"/>
      <c r="C21" s="45"/>
      <c r="D21" s="45"/>
      <c r="E21" s="46"/>
      <c r="F21" s="27">
        <f>F22+F24+F27+F30</f>
        <v>8.35</v>
      </c>
      <c r="G21" s="27"/>
      <c r="H21" s="49"/>
      <c r="I21" s="63"/>
      <c r="J21" s="50"/>
    </row>
    <row r="22" spans="1:10" ht="12.75">
      <c r="A22" s="87" t="s">
        <v>22</v>
      </c>
      <c r="B22" s="29"/>
      <c r="C22" s="29"/>
      <c r="D22" s="29"/>
      <c r="E22" s="30"/>
      <c r="F22" s="27">
        <v>2.43</v>
      </c>
      <c r="G22" s="27"/>
      <c r="H22" s="88" t="s">
        <v>21</v>
      </c>
      <c r="I22" s="89"/>
      <c r="J22" s="90"/>
    </row>
    <row r="23" spans="1:10" ht="25.5" customHeight="1">
      <c r="A23" s="34"/>
      <c r="B23" s="35"/>
      <c r="C23" s="35"/>
      <c r="D23" s="35"/>
      <c r="E23" s="36"/>
      <c r="F23" s="27"/>
      <c r="G23" s="27"/>
      <c r="H23" s="91"/>
      <c r="I23" s="92"/>
      <c r="J23" s="93"/>
    </row>
    <row r="24" spans="1:10" ht="12.75" customHeight="1">
      <c r="A24" s="28" t="s">
        <v>103</v>
      </c>
      <c r="B24" s="29"/>
      <c r="C24" s="29"/>
      <c r="D24" s="29"/>
      <c r="E24" s="30"/>
      <c r="F24" s="27">
        <v>4.13</v>
      </c>
      <c r="G24" s="27"/>
      <c r="H24" s="88" t="str">
        <f>H22</f>
        <v>Круглосуточно</v>
      </c>
      <c r="I24" s="89"/>
      <c r="J24" s="90"/>
    </row>
    <row r="25" spans="1:10" ht="12" customHeight="1">
      <c r="A25" s="31"/>
      <c r="B25" s="32"/>
      <c r="C25" s="32"/>
      <c r="D25" s="32"/>
      <c r="E25" s="33"/>
      <c r="F25" s="27"/>
      <c r="G25" s="27"/>
      <c r="H25" s="94"/>
      <c r="I25" s="95"/>
      <c r="J25" s="96"/>
    </row>
    <row r="26" spans="1:10" ht="12.75" hidden="1">
      <c r="A26" s="34"/>
      <c r="B26" s="35"/>
      <c r="C26" s="35"/>
      <c r="D26" s="35"/>
      <c r="E26" s="36"/>
      <c r="F26" s="27"/>
      <c r="G26" s="27"/>
      <c r="H26" s="91"/>
      <c r="I26" s="92"/>
      <c r="J26" s="93"/>
    </row>
    <row r="27" spans="1:10" ht="12.75">
      <c r="A27" s="28" t="s">
        <v>93</v>
      </c>
      <c r="B27" s="29"/>
      <c r="C27" s="29"/>
      <c r="D27" s="29"/>
      <c r="E27" s="30"/>
      <c r="F27" s="27">
        <v>1.39</v>
      </c>
      <c r="G27" s="27"/>
      <c r="H27" s="88" t="str">
        <f>H24</f>
        <v>Круглосуточно</v>
      </c>
      <c r="I27" s="89"/>
      <c r="J27" s="90"/>
    </row>
    <row r="28" spans="1:10" ht="12.75">
      <c r="A28" s="31"/>
      <c r="B28" s="32"/>
      <c r="C28" s="32"/>
      <c r="D28" s="32"/>
      <c r="E28" s="33"/>
      <c r="F28" s="27"/>
      <c r="G28" s="27"/>
      <c r="H28" s="94"/>
      <c r="I28" s="95"/>
      <c r="J28" s="96"/>
    </row>
    <row r="29" spans="1:10" ht="1.5" customHeight="1">
      <c r="A29" s="34"/>
      <c r="B29" s="35"/>
      <c r="C29" s="35"/>
      <c r="D29" s="35"/>
      <c r="E29" s="36"/>
      <c r="F29" s="27"/>
      <c r="G29" s="27"/>
      <c r="H29" s="91"/>
      <c r="I29" s="92"/>
      <c r="J29" s="93"/>
    </row>
    <row r="30" spans="1:10" ht="15" customHeight="1">
      <c r="A30" s="108" t="s">
        <v>95</v>
      </c>
      <c r="B30" s="38"/>
      <c r="C30" s="38"/>
      <c r="D30" s="38"/>
      <c r="E30" s="39"/>
      <c r="F30" s="40">
        <v>0.4</v>
      </c>
      <c r="G30" s="41"/>
      <c r="H30" s="54" t="str">
        <f>H27</f>
        <v>Круглосуточно</v>
      </c>
      <c r="I30" s="55"/>
      <c r="J30" s="56"/>
    </row>
    <row r="31" spans="1:10" ht="12.75">
      <c r="A31" s="44" t="s">
        <v>19</v>
      </c>
      <c r="B31" s="45"/>
      <c r="C31" s="45"/>
      <c r="D31" s="45"/>
      <c r="E31" s="46"/>
      <c r="F31" s="49">
        <v>0.09</v>
      </c>
      <c r="G31" s="50"/>
      <c r="H31" s="49" t="s">
        <v>97</v>
      </c>
      <c r="I31" s="63"/>
      <c r="J31" s="50"/>
    </row>
    <row r="32" spans="1:10" ht="12.75">
      <c r="A32" s="44" t="s">
        <v>18</v>
      </c>
      <c r="B32" s="45"/>
      <c r="C32" s="45"/>
      <c r="D32" s="45"/>
      <c r="E32" s="46"/>
      <c r="F32" s="49">
        <v>0.34</v>
      </c>
      <c r="G32" s="50"/>
      <c r="H32" s="49" t="str">
        <f>H31</f>
        <v>Ежемесячно</v>
      </c>
      <c r="I32" s="63"/>
      <c r="J32" s="50"/>
    </row>
    <row r="33" spans="1:10" ht="12.75">
      <c r="A33" s="44" t="s">
        <v>50</v>
      </c>
      <c r="B33" s="45"/>
      <c r="C33" s="45"/>
      <c r="D33" s="45"/>
      <c r="E33" s="46"/>
      <c r="F33" s="40">
        <v>0.22</v>
      </c>
      <c r="G33" s="41"/>
      <c r="H33" s="49" t="s">
        <v>21</v>
      </c>
      <c r="I33" s="63"/>
      <c r="J33" s="50"/>
    </row>
    <row r="34" spans="1:10" ht="12.75">
      <c r="A34" s="82" t="s">
        <v>52</v>
      </c>
      <c r="B34" s="83"/>
      <c r="C34" s="83"/>
      <c r="D34" s="83"/>
      <c r="E34" s="84"/>
      <c r="F34" s="40">
        <v>2.54</v>
      </c>
      <c r="G34" s="41"/>
      <c r="H34" s="86" t="s">
        <v>36</v>
      </c>
      <c r="I34" s="63"/>
      <c r="J34" s="50"/>
    </row>
    <row r="35" spans="1:10" ht="12.75">
      <c r="A35" s="44" t="s">
        <v>16</v>
      </c>
      <c r="B35" s="45"/>
      <c r="C35" s="45"/>
      <c r="D35" s="45"/>
      <c r="E35" s="46"/>
      <c r="F35" s="49">
        <v>2.97</v>
      </c>
      <c r="G35" s="50"/>
      <c r="H35" s="49"/>
      <c r="I35" s="63"/>
      <c r="J35" s="50"/>
    </row>
    <row r="36" spans="1:10" ht="12.75">
      <c r="A36" s="44" t="s">
        <v>98</v>
      </c>
      <c r="B36" s="45"/>
      <c r="C36" s="45"/>
      <c r="D36" s="45"/>
      <c r="E36" s="46"/>
      <c r="F36" s="49">
        <v>0.82</v>
      </c>
      <c r="G36" s="50"/>
      <c r="H36" s="49"/>
      <c r="I36" s="63"/>
      <c r="J36" s="50"/>
    </row>
    <row r="37" spans="1:10" ht="12.75">
      <c r="A37" s="44" t="s">
        <v>66</v>
      </c>
      <c r="B37" s="45"/>
      <c r="C37" s="45"/>
      <c r="D37" s="45"/>
      <c r="E37" s="46"/>
      <c r="F37" s="78">
        <v>0.9</v>
      </c>
      <c r="G37" s="79"/>
      <c r="H37" s="49" t="str">
        <f>H32</f>
        <v>Ежемесячно</v>
      </c>
      <c r="I37" s="63"/>
      <c r="J37" s="50"/>
    </row>
    <row r="38" spans="1:10" ht="12.75">
      <c r="A38" s="44" t="s">
        <v>58</v>
      </c>
      <c r="B38" s="45"/>
      <c r="C38" s="45"/>
      <c r="D38" s="45"/>
      <c r="E38" s="46"/>
      <c r="F38" s="49">
        <v>0.07</v>
      </c>
      <c r="G38" s="50"/>
      <c r="H38" s="49" t="str">
        <f>H37</f>
        <v>Ежемесячно</v>
      </c>
      <c r="I38" s="63"/>
      <c r="J38" s="50"/>
    </row>
    <row r="39" spans="1:11" ht="12.75">
      <c r="A39" s="44" t="s">
        <v>73</v>
      </c>
      <c r="B39" s="45"/>
      <c r="C39" s="45"/>
      <c r="D39" s="45"/>
      <c r="E39" s="46"/>
      <c r="F39" s="76">
        <v>0.58</v>
      </c>
      <c r="G39" s="48"/>
      <c r="H39" s="49" t="str">
        <f>H38</f>
        <v>Ежемесячно</v>
      </c>
      <c r="I39" s="63"/>
      <c r="J39" s="50"/>
      <c r="K39" s="26"/>
    </row>
    <row r="40" spans="1:11" ht="12.75">
      <c r="A40" s="44" t="s">
        <v>133</v>
      </c>
      <c r="B40" s="45"/>
      <c r="C40" s="45"/>
      <c r="D40" s="45"/>
      <c r="E40" s="46"/>
      <c r="F40" s="76">
        <v>0.46</v>
      </c>
      <c r="G40" s="48"/>
      <c r="H40" s="49"/>
      <c r="I40" s="63"/>
      <c r="J40" s="50"/>
      <c r="K40" s="26"/>
    </row>
    <row r="41" spans="1:13" ht="12.75">
      <c r="A41" s="44" t="s">
        <v>13</v>
      </c>
      <c r="B41" s="45"/>
      <c r="C41" s="45"/>
      <c r="D41" s="45"/>
      <c r="E41" s="46"/>
      <c r="F41" s="47">
        <f>F39+F38+F37+F36+F35+F34+F33+F32+F31+F21+F17+F12+F8+F40</f>
        <v>22.51</v>
      </c>
      <c r="G41" s="48"/>
      <c r="H41" s="49"/>
      <c r="I41" s="63"/>
      <c r="J41" s="50"/>
      <c r="L41" s="16"/>
      <c r="M41" s="14"/>
    </row>
    <row r="42" spans="1:13" ht="12.75">
      <c r="A42" s="44" t="s">
        <v>12</v>
      </c>
      <c r="B42" s="45"/>
      <c r="C42" s="45"/>
      <c r="D42" s="45"/>
      <c r="E42" s="46"/>
      <c r="F42" s="61">
        <v>2.86</v>
      </c>
      <c r="G42" s="62"/>
      <c r="H42" s="49"/>
      <c r="I42" s="63"/>
      <c r="J42" s="50"/>
      <c r="K42" s="26"/>
      <c r="M42" s="11"/>
    </row>
    <row r="43" spans="1:13" ht="12.75">
      <c r="A43" s="44" t="s">
        <v>11</v>
      </c>
      <c r="B43" s="45"/>
      <c r="C43" s="45"/>
      <c r="D43" s="45"/>
      <c r="E43" s="46"/>
      <c r="F43" s="75">
        <f>SUM(F41:F42)</f>
        <v>25.37</v>
      </c>
      <c r="G43" s="48"/>
      <c r="H43" s="61"/>
      <c r="I43" s="63"/>
      <c r="J43" s="50"/>
      <c r="L43" s="13"/>
      <c r="M43" s="11"/>
    </row>
    <row r="44" spans="1:10" ht="12.75">
      <c r="A44" s="76" t="s">
        <v>10</v>
      </c>
      <c r="B44" s="77"/>
      <c r="C44" s="77"/>
      <c r="D44" s="77"/>
      <c r="E44" s="77"/>
      <c r="F44" s="77"/>
      <c r="G44" s="77"/>
      <c r="H44" s="77"/>
      <c r="I44" s="77"/>
      <c r="J44" s="48"/>
    </row>
    <row r="45" spans="1:10" ht="12.75">
      <c r="A45" s="43" t="s">
        <v>9</v>
      </c>
      <c r="B45" s="43"/>
      <c r="C45" s="43"/>
      <c r="D45" s="43"/>
      <c r="E45" s="43"/>
      <c r="F45" s="42"/>
      <c r="G45" s="42"/>
      <c r="H45" s="128" t="s">
        <v>8</v>
      </c>
      <c r="I45" s="129"/>
      <c r="J45" s="130"/>
    </row>
    <row r="46" spans="1:10" ht="12.75">
      <c r="A46" s="43" t="s">
        <v>6</v>
      </c>
      <c r="B46" s="43"/>
      <c r="C46" s="43"/>
      <c r="D46" s="43"/>
      <c r="E46" s="43"/>
      <c r="F46" s="42"/>
      <c r="G46" s="42"/>
      <c r="H46" s="131"/>
      <c r="I46" s="132"/>
      <c r="J46" s="133"/>
    </row>
    <row r="47" spans="1:10" ht="12.75">
      <c r="A47" s="43" t="s">
        <v>3</v>
      </c>
      <c r="B47" s="43"/>
      <c r="C47" s="43"/>
      <c r="D47" s="43"/>
      <c r="E47" s="43"/>
      <c r="F47" s="42"/>
      <c r="G47" s="42"/>
      <c r="H47" s="131"/>
      <c r="I47" s="132"/>
      <c r="J47" s="133"/>
    </row>
    <row r="48" spans="1:10" ht="12.75">
      <c r="A48" s="43" t="s">
        <v>1</v>
      </c>
      <c r="B48" s="43"/>
      <c r="C48" s="43"/>
      <c r="D48" s="43"/>
      <c r="E48" s="43"/>
      <c r="F48" s="42"/>
      <c r="G48" s="42"/>
      <c r="H48" s="131"/>
      <c r="I48" s="132"/>
      <c r="J48" s="133"/>
    </row>
    <row r="49" spans="1:10" ht="12.75">
      <c r="A49" s="43" t="s">
        <v>0</v>
      </c>
      <c r="B49" s="43"/>
      <c r="C49" s="43"/>
      <c r="D49" s="43"/>
      <c r="E49" s="43"/>
      <c r="F49" s="42"/>
      <c r="G49" s="42"/>
      <c r="H49" s="131"/>
      <c r="I49" s="132"/>
      <c r="J49" s="133"/>
    </row>
    <row r="50" spans="1:10" ht="12.75">
      <c r="A50" s="51" t="s">
        <v>4</v>
      </c>
      <c r="B50" s="52"/>
      <c r="C50" s="52"/>
      <c r="D50" s="52"/>
      <c r="E50" s="53"/>
      <c r="F50" s="59"/>
      <c r="G50" s="60"/>
      <c r="H50" s="131"/>
      <c r="I50" s="132"/>
      <c r="J50" s="133"/>
    </row>
    <row r="51" spans="1:10" ht="12.75">
      <c r="A51" s="51" t="s">
        <v>2</v>
      </c>
      <c r="B51" s="52"/>
      <c r="C51" s="52"/>
      <c r="D51" s="52"/>
      <c r="E51" s="53"/>
      <c r="F51" s="59"/>
      <c r="G51" s="60"/>
      <c r="H51" s="131"/>
      <c r="I51" s="132"/>
      <c r="J51" s="133"/>
    </row>
    <row r="52" spans="1:10" ht="12.75">
      <c r="A52" s="51" t="s">
        <v>47</v>
      </c>
      <c r="B52" s="52"/>
      <c r="C52" s="52"/>
      <c r="D52" s="52"/>
      <c r="E52" s="53"/>
      <c r="F52" s="72"/>
      <c r="G52" s="72"/>
      <c r="H52" s="131"/>
      <c r="I52" s="132"/>
      <c r="J52" s="133"/>
    </row>
    <row r="53" spans="1:10" ht="12.75">
      <c r="A53" s="71" t="s">
        <v>48</v>
      </c>
      <c r="B53" s="71"/>
      <c r="C53" s="71"/>
      <c r="D53" s="71"/>
      <c r="E53" s="71"/>
      <c r="F53" s="73">
        <f>F54*12*F7</f>
        <v>164794.34399999998</v>
      </c>
      <c r="G53" s="74"/>
      <c r="H53" s="134"/>
      <c r="I53" s="135"/>
      <c r="J53" s="136"/>
    </row>
    <row r="54" spans="1:10" ht="12.75">
      <c r="A54" s="44" t="s">
        <v>84</v>
      </c>
      <c r="B54" s="45"/>
      <c r="C54" s="45"/>
      <c r="D54" s="45"/>
      <c r="E54" s="46"/>
      <c r="F54" s="68">
        <f>F42</f>
        <v>2.86</v>
      </c>
      <c r="G54" s="68"/>
      <c r="H54" s="127"/>
      <c r="I54" s="127"/>
      <c r="J54" s="127"/>
    </row>
  </sheetData>
  <sheetProtection/>
  <mergeCells count="116">
    <mergeCell ref="H30:J30"/>
    <mergeCell ref="A36:E36"/>
    <mergeCell ref="F36:G36"/>
    <mergeCell ref="H36:J36"/>
    <mergeCell ref="A35:E35"/>
    <mergeCell ref="F35:G35"/>
    <mergeCell ref="H35:J35"/>
    <mergeCell ref="F40:G40"/>
    <mergeCell ref="H40:J40"/>
    <mergeCell ref="A44:J44"/>
    <mergeCell ref="A45:E45"/>
    <mergeCell ref="F45:G45"/>
    <mergeCell ref="A46:E46"/>
    <mergeCell ref="F46:G46"/>
    <mergeCell ref="H42:J42"/>
    <mergeCell ref="A43:E43"/>
    <mergeCell ref="F43:G43"/>
    <mergeCell ref="A54:E54"/>
    <mergeCell ref="F54:G54"/>
    <mergeCell ref="H54:J54"/>
    <mergeCell ref="A52:E52"/>
    <mergeCell ref="F52:G52"/>
    <mergeCell ref="A51:E51"/>
    <mergeCell ref="F51:G51"/>
    <mergeCell ref="A53:E53"/>
    <mergeCell ref="F53:G53"/>
    <mergeCell ref="H45:J53"/>
    <mergeCell ref="A50:E50"/>
    <mergeCell ref="F50:G50"/>
    <mergeCell ref="A42:E42"/>
    <mergeCell ref="F42:G42"/>
    <mergeCell ref="A48:E48"/>
    <mergeCell ref="F48:G48"/>
    <mergeCell ref="A49:E49"/>
    <mergeCell ref="F49:G49"/>
    <mergeCell ref="A47:E47"/>
    <mergeCell ref="F47:G47"/>
    <mergeCell ref="H43:J43"/>
    <mergeCell ref="A41:E41"/>
    <mergeCell ref="F41:G41"/>
    <mergeCell ref="H41:J41"/>
    <mergeCell ref="A38:E38"/>
    <mergeCell ref="F38:G38"/>
    <mergeCell ref="H38:J38"/>
    <mergeCell ref="A39:E39"/>
    <mergeCell ref="F39:G39"/>
    <mergeCell ref="H39:J39"/>
    <mergeCell ref="A40:E40"/>
    <mergeCell ref="F37:G37"/>
    <mergeCell ref="H37:J37"/>
    <mergeCell ref="A33:E33"/>
    <mergeCell ref="F33:G33"/>
    <mergeCell ref="H33:J33"/>
    <mergeCell ref="A34:E34"/>
    <mergeCell ref="F34:G34"/>
    <mergeCell ref="H34:J34"/>
    <mergeCell ref="A37:E37"/>
    <mergeCell ref="H27:J29"/>
    <mergeCell ref="F21:G21"/>
    <mergeCell ref="A31:E31"/>
    <mergeCell ref="F31:G31"/>
    <mergeCell ref="H31:J31"/>
    <mergeCell ref="A32:E32"/>
    <mergeCell ref="F32:G32"/>
    <mergeCell ref="H32:J32"/>
    <mergeCell ref="A30:E30"/>
    <mergeCell ref="F30:G30"/>
    <mergeCell ref="H20:J20"/>
    <mergeCell ref="A21:E21"/>
    <mergeCell ref="H21:J21"/>
    <mergeCell ref="A22:E23"/>
    <mergeCell ref="H22:J23"/>
    <mergeCell ref="A24:E26"/>
    <mergeCell ref="H24:J26"/>
    <mergeCell ref="F22:G23"/>
    <mergeCell ref="F24:G26"/>
    <mergeCell ref="A16:E16"/>
    <mergeCell ref="H16:J16"/>
    <mergeCell ref="A17:E17"/>
    <mergeCell ref="F17:G20"/>
    <mergeCell ref="H17:J17"/>
    <mergeCell ref="A18:E18"/>
    <mergeCell ref="H18:J18"/>
    <mergeCell ref="A19:E19"/>
    <mergeCell ref="H19:J19"/>
    <mergeCell ref="A20:E20"/>
    <mergeCell ref="H10:J10"/>
    <mergeCell ref="A11:E11"/>
    <mergeCell ref="H11:J11"/>
    <mergeCell ref="A12:E12"/>
    <mergeCell ref="F12:G16"/>
    <mergeCell ref="H12:J12"/>
    <mergeCell ref="A13:E14"/>
    <mergeCell ref="H13:J14"/>
    <mergeCell ref="A15:E15"/>
    <mergeCell ref="H15:J15"/>
    <mergeCell ref="H6:J6"/>
    <mergeCell ref="A7:E7"/>
    <mergeCell ref="F7:G7"/>
    <mergeCell ref="H7:J7"/>
    <mergeCell ref="A8:E8"/>
    <mergeCell ref="F8:G11"/>
    <mergeCell ref="H8:J8"/>
    <mergeCell ref="A9:E9"/>
    <mergeCell ref="H9:J9"/>
    <mergeCell ref="A10:E10"/>
    <mergeCell ref="F27:G29"/>
    <mergeCell ref="A27:E29"/>
    <mergeCell ref="A1:J1"/>
    <mergeCell ref="A2:J2"/>
    <mergeCell ref="A3:J3"/>
    <mergeCell ref="A4:E5"/>
    <mergeCell ref="F4:G5"/>
    <mergeCell ref="H4:J5"/>
    <mergeCell ref="A6:E6"/>
    <mergeCell ref="F6:G6"/>
  </mergeCells>
  <printOptions/>
  <pageMargins left="0.75" right="0.75" top="1" bottom="1" header="0.5" footer="0.5"/>
  <pageSetup horizontalDpi="600" verticalDpi="600" orientation="portrait" paperSize="9" scale="85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N56"/>
  <sheetViews>
    <sheetView zoomScalePageLayoutView="0" workbookViewId="0" topLeftCell="A1">
      <selection activeCell="K34" sqref="K34:P47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2" spans="1:10" ht="12.75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 t="s">
        <v>117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117" t="s">
        <v>44</v>
      </c>
      <c r="B5" s="118"/>
      <c r="C5" s="118"/>
      <c r="D5" s="118"/>
      <c r="E5" s="119"/>
      <c r="F5" s="123" t="s">
        <v>43</v>
      </c>
      <c r="G5" s="124"/>
      <c r="H5" s="117" t="s">
        <v>42</v>
      </c>
      <c r="I5" s="118"/>
      <c r="J5" s="119"/>
    </row>
    <row r="6" spans="1:10" ht="12.75">
      <c r="A6" s="120"/>
      <c r="B6" s="121"/>
      <c r="C6" s="121"/>
      <c r="D6" s="121"/>
      <c r="E6" s="122"/>
      <c r="F6" s="125"/>
      <c r="G6" s="126"/>
      <c r="H6" s="120"/>
      <c r="I6" s="121"/>
      <c r="J6" s="122"/>
    </row>
    <row r="7" spans="1:10" ht="12.75">
      <c r="A7" s="105"/>
      <c r="B7" s="105"/>
      <c r="C7" s="105"/>
      <c r="D7" s="105"/>
      <c r="E7" s="106"/>
      <c r="F7" s="109"/>
      <c r="G7" s="110"/>
      <c r="H7" s="111"/>
      <c r="I7" s="112"/>
      <c r="J7" s="113"/>
    </row>
    <row r="8" spans="1:10" ht="12.75">
      <c r="A8" s="105" t="s">
        <v>87</v>
      </c>
      <c r="B8" s="105"/>
      <c r="C8" s="105"/>
      <c r="D8" s="105"/>
      <c r="E8" s="106"/>
      <c r="F8" s="109">
        <v>4715.5</v>
      </c>
      <c r="G8" s="114"/>
      <c r="H8" s="111"/>
      <c r="I8" s="112"/>
      <c r="J8" s="113"/>
    </row>
    <row r="9" spans="1:10" ht="12.75">
      <c r="A9" s="107" t="s">
        <v>41</v>
      </c>
      <c r="B9" s="107"/>
      <c r="C9" s="107"/>
      <c r="D9" s="107"/>
      <c r="E9" s="107"/>
      <c r="F9" s="88">
        <v>2.23</v>
      </c>
      <c r="G9" s="90"/>
      <c r="H9" s="49"/>
      <c r="I9" s="63"/>
      <c r="J9" s="50"/>
    </row>
    <row r="10" spans="1:10" ht="12.75">
      <c r="A10" s="108" t="s">
        <v>40</v>
      </c>
      <c r="B10" s="38"/>
      <c r="C10" s="38"/>
      <c r="D10" s="38"/>
      <c r="E10" s="38"/>
      <c r="F10" s="94"/>
      <c r="G10" s="96"/>
      <c r="H10" s="54" t="s">
        <v>78</v>
      </c>
      <c r="I10" s="55"/>
      <c r="J10" s="56"/>
    </row>
    <row r="11" spans="1:10" ht="12.75">
      <c r="A11" s="100" t="s">
        <v>39</v>
      </c>
      <c r="B11" s="57"/>
      <c r="C11" s="57"/>
      <c r="D11" s="57"/>
      <c r="E11" s="57"/>
      <c r="F11" s="94"/>
      <c r="G11" s="96"/>
      <c r="H11" s="49" t="s">
        <v>38</v>
      </c>
      <c r="I11" s="63"/>
      <c r="J11" s="50"/>
    </row>
    <row r="12" spans="1:10" ht="12.75">
      <c r="A12" s="100"/>
      <c r="B12" s="57"/>
      <c r="C12" s="57"/>
      <c r="D12" s="57"/>
      <c r="E12" s="57"/>
      <c r="F12" s="91"/>
      <c r="G12" s="93"/>
      <c r="H12" s="54"/>
      <c r="I12" s="55"/>
      <c r="J12" s="56"/>
    </row>
    <row r="13" spans="1:10" ht="12.75">
      <c r="A13" s="44" t="s">
        <v>35</v>
      </c>
      <c r="B13" s="45"/>
      <c r="C13" s="45"/>
      <c r="D13" s="45"/>
      <c r="E13" s="46"/>
      <c r="F13" s="88">
        <v>2.47</v>
      </c>
      <c r="G13" s="90"/>
      <c r="H13" s="49"/>
      <c r="I13" s="63"/>
      <c r="J13" s="50"/>
    </row>
    <row r="14" spans="1:10" ht="12.75">
      <c r="A14" s="87" t="s">
        <v>34</v>
      </c>
      <c r="B14" s="29"/>
      <c r="C14" s="29"/>
      <c r="D14" s="29"/>
      <c r="E14" s="30"/>
      <c r="F14" s="94"/>
      <c r="G14" s="96"/>
      <c r="H14" s="88" t="s">
        <v>33</v>
      </c>
      <c r="I14" s="89"/>
      <c r="J14" s="90"/>
    </row>
    <row r="15" spans="1:10" ht="12.75">
      <c r="A15" s="34"/>
      <c r="B15" s="35"/>
      <c r="C15" s="35"/>
      <c r="D15" s="35"/>
      <c r="E15" s="36"/>
      <c r="F15" s="94"/>
      <c r="G15" s="96"/>
      <c r="H15" s="91"/>
      <c r="I15" s="92"/>
      <c r="J15" s="93"/>
    </row>
    <row r="16" spans="1:10" ht="12.75">
      <c r="A16" s="100" t="s">
        <v>32</v>
      </c>
      <c r="B16" s="57"/>
      <c r="C16" s="57"/>
      <c r="D16" s="57"/>
      <c r="E16" s="58"/>
      <c r="F16" s="94"/>
      <c r="G16" s="96"/>
      <c r="H16" s="49" t="s">
        <v>31</v>
      </c>
      <c r="I16" s="63"/>
      <c r="J16" s="50"/>
    </row>
    <row r="17" spans="1:10" ht="12.75">
      <c r="A17" s="100" t="s">
        <v>30</v>
      </c>
      <c r="B17" s="57"/>
      <c r="C17" s="57"/>
      <c r="D17" s="57"/>
      <c r="E17" s="58"/>
      <c r="F17" s="91"/>
      <c r="G17" s="93"/>
      <c r="H17" s="49" t="s">
        <v>29</v>
      </c>
      <c r="I17" s="63"/>
      <c r="J17" s="50"/>
    </row>
    <row r="18" spans="1:10" ht="12.75">
      <c r="A18" s="97" t="s">
        <v>28</v>
      </c>
      <c r="B18" s="98"/>
      <c r="C18" s="98"/>
      <c r="D18" s="98"/>
      <c r="E18" s="99"/>
      <c r="F18" s="88">
        <v>0.46</v>
      </c>
      <c r="G18" s="90"/>
      <c r="H18" s="63"/>
      <c r="I18" s="63"/>
      <c r="J18" s="50"/>
    </row>
    <row r="19" spans="1:10" ht="12.75">
      <c r="A19" s="100" t="s">
        <v>27</v>
      </c>
      <c r="B19" s="57"/>
      <c r="C19" s="57"/>
      <c r="D19" s="57"/>
      <c r="E19" s="58"/>
      <c r="F19" s="94"/>
      <c r="G19" s="96"/>
      <c r="H19" s="63"/>
      <c r="I19" s="63"/>
      <c r="J19" s="50"/>
    </row>
    <row r="20" spans="1:10" ht="12.75">
      <c r="A20" s="101" t="s">
        <v>26</v>
      </c>
      <c r="B20" s="102"/>
      <c r="C20" s="102"/>
      <c r="D20" s="102"/>
      <c r="E20" s="103"/>
      <c r="F20" s="94"/>
      <c r="G20" s="96"/>
      <c r="H20" s="104" t="s">
        <v>108</v>
      </c>
      <c r="I20" s="63"/>
      <c r="J20" s="50"/>
    </row>
    <row r="21" spans="1:10" ht="12.75">
      <c r="A21" s="100" t="s">
        <v>24</v>
      </c>
      <c r="B21" s="57"/>
      <c r="C21" s="57"/>
      <c r="D21" s="57"/>
      <c r="E21" s="58"/>
      <c r="F21" s="94"/>
      <c r="G21" s="96"/>
      <c r="H21" s="88"/>
      <c r="I21" s="89"/>
      <c r="J21" s="90"/>
    </row>
    <row r="22" spans="1:10" ht="12.75">
      <c r="A22" s="44" t="s">
        <v>23</v>
      </c>
      <c r="B22" s="45"/>
      <c r="C22" s="45"/>
      <c r="D22" s="45"/>
      <c r="E22" s="46"/>
      <c r="F22" s="27">
        <f>F23+F25+F28+F31</f>
        <v>8.35</v>
      </c>
      <c r="G22" s="27"/>
      <c r="H22" s="49"/>
      <c r="I22" s="63"/>
      <c r="J22" s="50"/>
    </row>
    <row r="23" spans="1:10" ht="12.75">
      <c r="A23" s="87" t="s">
        <v>22</v>
      </c>
      <c r="B23" s="29"/>
      <c r="C23" s="29"/>
      <c r="D23" s="29"/>
      <c r="E23" s="30"/>
      <c r="F23" s="27">
        <v>2.43</v>
      </c>
      <c r="G23" s="27"/>
      <c r="H23" s="88" t="s">
        <v>21</v>
      </c>
      <c r="I23" s="89"/>
      <c r="J23" s="90"/>
    </row>
    <row r="24" spans="1:10" ht="24.75" customHeight="1">
      <c r="A24" s="34"/>
      <c r="B24" s="35"/>
      <c r="C24" s="35"/>
      <c r="D24" s="35"/>
      <c r="E24" s="36"/>
      <c r="F24" s="27"/>
      <c r="G24" s="27"/>
      <c r="H24" s="91"/>
      <c r="I24" s="92"/>
      <c r="J24" s="93"/>
    </row>
    <row r="25" spans="1:10" ht="12.75" customHeight="1">
      <c r="A25" s="87" t="s">
        <v>99</v>
      </c>
      <c r="B25" s="29"/>
      <c r="C25" s="29"/>
      <c r="D25" s="29"/>
      <c r="E25" s="30"/>
      <c r="F25" s="27">
        <v>4.13</v>
      </c>
      <c r="G25" s="27"/>
      <c r="H25" s="88" t="str">
        <f>H23</f>
        <v>Круглосуточно</v>
      </c>
      <c r="I25" s="89"/>
      <c r="J25" s="90"/>
    </row>
    <row r="26" spans="1:10" ht="12.75">
      <c r="A26" s="31"/>
      <c r="B26" s="32"/>
      <c r="C26" s="32"/>
      <c r="D26" s="32"/>
      <c r="E26" s="33"/>
      <c r="F26" s="27"/>
      <c r="G26" s="27"/>
      <c r="H26" s="94"/>
      <c r="I26" s="95"/>
      <c r="J26" s="96"/>
    </row>
    <row r="27" spans="1:10" ht="0.75" customHeight="1">
      <c r="A27" s="34"/>
      <c r="B27" s="35"/>
      <c r="C27" s="35"/>
      <c r="D27" s="35"/>
      <c r="E27" s="36"/>
      <c r="F27" s="27"/>
      <c r="G27" s="27"/>
      <c r="H27" s="91"/>
      <c r="I27" s="92"/>
      <c r="J27" s="93"/>
    </row>
    <row r="28" spans="1:10" ht="12.75">
      <c r="A28" s="87" t="s">
        <v>93</v>
      </c>
      <c r="B28" s="29"/>
      <c r="C28" s="29"/>
      <c r="D28" s="29"/>
      <c r="E28" s="30"/>
      <c r="F28" s="27">
        <v>1.39</v>
      </c>
      <c r="G28" s="27"/>
      <c r="H28" s="88" t="str">
        <f>H25</f>
        <v>Круглосуточно</v>
      </c>
      <c r="I28" s="89"/>
      <c r="J28" s="90"/>
    </row>
    <row r="29" spans="1:10" ht="12" customHeight="1">
      <c r="A29" s="31"/>
      <c r="B29" s="32"/>
      <c r="C29" s="32"/>
      <c r="D29" s="32"/>
      <c r="E29" s="33"/>
      <c r="F29" s="27"/>
      <c r="G29" s="27"/>
      <c r="H29" s="94"/>
      <c r="I29" s="95"/>
      <c r="J29" s="96"/>
    </row>
    <row r="30" spans="1:10" ht="12.75" hidden="1">
      <c r="A30" s="34"/>
      <c r="B30" s="35"/>
      <c r="C30" s="35"/>
      <c r="D30" s="35"/>
      <c r="E30" s="36"/>
      <c r="F30" s="27"/>
      <c r="G30" s="27"/>
      <c r="H30" s="91"/>
      <c r="I30" s="92"/>
      <c r="J30" s="93"/>
    </row>
    <row r="31" spans="1:10" ht="12.75">
      <c r="A31" s="100" t="s">
        <v>95</v>
      </c>
      <c r="B31" s="57"/>
      <c r="C31" s="57"/>
      <c r="D31" s="57"/>
      <c r="E31" s="58"/>
      <c r="F31" s="40">
        <v>0.4</v>
      </c>
      <c r="G31" s="41"/>
      <c r="H31" s="54" t="str">
        <f>H28</f>
        <v>Круглосуточно</v>
      </c>
      <c r="I31" s="55"/>
      <c r="J31" s="56"/>
    </row>
    <row r="32" spans="1:10" ht="12.75">
      <c r="A32" s="44" t="s">
        <v>19</v>
      </c>
      <c r="B32" s="45"/>
      <c r="C32" s="45"/>
      <c r="D32" s="45"/>
      <c r="E32" s="46"/>
      <c r="F32" s="49">
        <v>0.09</v>
      </c>
      <c r="G32" s="50"/>
      <c r="H32" s="86" t="s">
        <v>97</v>
      </c>
      <c r="I32" s="63"/>
      <c r="J32" s="50"/>
    </row>
    <row r="33" spans="1:10" ht="12.75">
      <c r="A33" s="44" t="s">
        <v>18</v>
      </c>
      <c r="B33" s="45"/>
      <c r="C33" s="45"/>
      <c r="D33" s="45"/>
      <c r="E33" s="46"/>
      <c r="F33" s="49">
        <v>0.34</v>
      </c>
      <c r="G33" s="50"/>
      <c r="H33" s="49" t="str">
        <f>H32</f>
        <v>Ежемесячно</v>
      </c>
      <c r="I33" s="63"/>
      <c r="J33" s="50"/>
    </row>
    <row r="34" spans="1:11" ht="12.75">
      <c r="A34" s="44" t="s">
        <v>50</v>
      </c>
      <c r="B34" s="45"/>
      <c r="C34" s="45"/>
      <c r="D34" s="45"/>
      <c r="E34" s="46"/>
      <c r="F34" s="80">
        <v>0.22</v>
      </c>
      <c r="G34" s="81"/>
      <c r="H34" s="49" t="s">
        <v>21</v>
      </c>
      <c r="I34" s="63"/>
      <c r="J34" s="50"/>
      <c r="K34" s="26"/>
    </row>
    <row r="35" spans="1:10" ht="12.75">
      <c r="A35" s="82" t="s">
        <v>52</v>
      </c>
      <c r="B35" s="83"/>
      <c r="C35" s="83"/>
      <c r="D35" s="83"/>
      <c r="E35" s="84"/>
      <c r="F35" s="40">
        <v>2.54</v>
      </c>
      <c r="G35" s="41"/>
      <c r="H35" s="86" t="s">
        <v>36</v>
      </c>
      <c r="I35" s="63"/>
      <c r="J35" s="50"/>
    </row>
    <row r="36" spans="1:10" ht="12.75">
      <c r="A36" s="44" t="s">
        <v>16</v>
      </c>
      <c r="B36" s="45"/>
      <c r="C36" s="45"/>
      <c r="D36" s="45"/>
      <c r="E36" s="46"/>
      <c r="F36" s="49">
        <v>2.97</v>
      </c>
      <c r="G36" s="50"/>
      <c r="H36" s="49"/>
      <c r="I36" s="63"/>
      <c r="J36" s="50"/>
    </row>
    <row r="37" spans="1:10" ht="12.75">
      <c r="A37" s="44" t="s">
        <v>98</v>
      </c>
      <c r="B37" s="45"/>
      <c r="C37" s="45"/>
      <c r="D37" s="45"/>
      <c r="E37" s="46"/>
      <c r="F37" s="49">
        <v>0.82</v>
      </c>
      <c r="G37" s="50"/>
      <c r="H37" s="49"/>
      <c r="I37" s="63"/>
      <c r="J37" s="50"/>
    </row>
    <row r="38" spans="1:12" ht="12.75">
      <c r="A38" s="44" t="s">
        <v>66</v>
      </c>
      <c r="B38" s="45"/>
      <c r="C38" s="45"/>
      <c r="D38" s="45"/>
      <c r="E38" s="46"/>
      <c r="F38" s="78">
        <v>0.9</v>
      </c>
      <c r="G38" s="79"/>
      <c r="H38" s="49" t="str">
        <f>H33</f>
        <v>Ежемесячно</v>
      </c>
      <c r="I38" s="63"/>
      <c r="J38" s="50"/>
      <c r="L38" s="13"/>
    </row>
    <row r="39" spans="1:11" ht="12.75">
      <c r="A39" s="44" t="s">
        <v>76</v>
      </c>
      <c r="B39" s="45"/>
      <c r="C39" s="45"/>
      <c r="D39" s="45"/>
      <c r="E39" s="46"/>
      <c r="F39" s="76">
        <v>0.59</v>
      </c>
      <c r="G39" s="48"/>
      <c r="H39" s="49" t="str">
        <f>H38</f>
        <v>Ежемесячно</v>
      </c>
      <c r="I39" s="63"/>
      <c r="J39" s="50"/>
      <c r="K39" s="26"/>
    </row>
    <row r="40" spans="1:11" ht="12.75">
      <c r="A40" s="44" t="s">
        <v>132</v>
      </c>
      <c r="B40" s="45"/>
      <c r="C40" s="45"/>
      <c r="D40" s="45"/>
      <c r="E40" s="46"/>
      <c r="F40" s="76">
        <v>0.48</v>
      </c>
      <c r="G40" s="48"/>
      <c r="H40" s="49"/>
      <c r="I40" s="63"/>
      <c r="J40" s="50"/>
      <c r="K40" s="26"/>
    </row>
    <row r="41" spans="1:12" ht="12.75">
      <c r="A41" s="44" t="s">
        <v>13</v>
      </c>
      <c r="B41" s="45"/>
      <c r="C41" s="45"/>
      <c r="D41" s="45"/>
      <c r="E41" s="46"/>
      <c r="F41" s="47">
        <f>F39+F38+F37+F36+F35+F34+F33+F32+F22+F18+F13+F9+F40</f>
        <v>22.46</v>
      </c>
      <c r="G41" s="48"/>
      <c r="H41" s="49"/>
      <c r="I41" s="63"/>
      <c r="J41" s="50"/>
      <c r="L41" s="13"/>
    </row>
    <row r="42" spans="1:13" ht="12.75">
      <c r="A42" s="44" t="s">
        <v>12</v>
      </c>
      <c r="B42" s="45"/>
      <c r="C42" s="45"/>
      <c r="D42" s="45"/>
      <c r="E42" s="46"/>
      <c r="F42" s="61">
        <v>4.8</v>
      </c>
      <c r="G42" s="62"/>
      <c r="H42" s="49"/>
      <c r="I42" s="63"/>
      <c r="J42" s="50"/>
      <c r="K42" s="26"/>
      <c r="M42" s="26"/>
    </row>
    <row r="43" spans="1:10" ht="12.75">
      <c r="A43" s="44" t="s">
        <v>11</v>
      </c>
      <c r="B43" s="45"/>
      <c r="C43" s="45"/>
      <c r="D43" s="45"/>
      <c r="E43" s="46"/>
      <c r="F43" s="75">
        <f>SUM(F41:F42)</f>
        <v>27.26</v>
      </c>
      <c r="G43" s="48"/>
      <c r="H43" s="61"/>
      <c r="I43" s="63"/>
      <c r="J43" s="50"/>
    </row>
    <row r="44" spans="1:14" ht="12.75">
      <c r="A44" s="76" t="s">
        <v>10</v>
      </c>
      <c r="B44" s="77"/>
      <c r="C44" s="77"/>
      <c r="D44" s="77"/>
      <c r="E44" s="77"/>
      <c r="F44" s="77"/>
      <c r="G44" s="77"/>
      <c r="H44" s="77"/>
      <c r="I44" s="77"/>
      <c r="J44" s="48"/>
      <c r="N44" s="16"/>
    </row>
    <row r="45" spans="1:14" ht="12.75">
      <c r="A45" s="43" t="s">
        <v>9</v>
      </c>
      <c r="B45" s="43"/>
      <c r="C45" s="43"/>
      <c r="D45" s="43"/>
      <c r="E45" s="43"/>
      <c r="F45" s="42"/>
      <c r="G45" s="42"/>
      <c r="H45" s="128" t="s">
        <v>8</v>
      </c>
      <c r="I45" s="129"/>
      <c r="J45" s="130"/>
      <c r="N45" s="16"/>
    </row>
    <row r="46" spans="1:10" ht="12.75">
      <c r="A46" s="43" t="s">
        <v>6</v>
      </c>
      <c r="B46" s="43"/>
      <c r="C46" s="43"/>
      <c r="D46" s="43"/>
      <c r="E46" s="43"/>
      <c r="F46" s="42"/>
      <c r="G46" s="42"/>
      <c r="H46" s="131"/>
      <c r="I46" s="132"/>
      <c r="J46" s="133"/>
    </row>
    <row r="47" spans="1:10" ht="12.75">
      <c r="A47" s="43" t="s">
        <v>3</v>
      </c>
      <c r="B47" s="43"/>
      <c r="C47" s="43"/>
      <c r="D47" s="43"/>
      <c r="E47" s="43"/>
      <c r="F47" s="42"/>
      <c r="G47" s="42"/>
      <c r="H47" s="131"/>
      <c r="I47" s="132"/>
      <c r="J47" s="133"/>
    </row>
    <row r="48" spans="1:10" ht="12.75">
      <c r="A48" s="43" t="s">
        <v>1</v>
      </c>
      <c r="B48" s="43"/>
      <c r="C48" s="43"/>
      <c r="D48" s="43"/>
      <c r="E48" s="43"/>
      <c r="F48" s="42"/>
      <c r="G48" s="42"/>
      <c r="H48" s="131"/>
      <c r="I48" s="132"/>
      <c r="J48" s="133"/>
    </row>
    <row r="49" spans="1:10" ht="12.75">
      <c r="A49" s="51" t="s">
        <v>82</v>
      </c>
      <c r="B49" s="57"/>
      <c r="C49" s="57"/>
      <c r="D49" s="57"/>
      <c r="E49" s="58"/>
      <c r="F49" s="59"/>
      <c r="G49" s="60"/>
      <c r="H49" s="131"/>
      <c r="I49" s="132"/>
      <c r="J49" s="133"/>
    </row>
    <row r="50" spans="1:10" ht="12.75">
      <c r="A50" s="43" t="s">
        <v>0</v>
      </c>
      <c r="B50" s="43"/>
      <c r="C50" s="43"/>
      <c r="D50" s="43"/>
      <c r="E50" s="43"/>
      <c r="F50" s="42"/>
      <c r="G50" s="42"/>
      <c r="H50" s="131"/>
      <c r="I50" s="132"/>
      <c r="J50" s="133"/>
    </row>
    <row r="51" spans="1:10" ht="12.75">
      <c r="A51" s="51" t="s">
        <v>5</v>
      </c>
      <c r="B51" s="52"/>
      <c r="C51" s="52"/>
      <c r="D51" s="52"/>
      <c r="E51" s="53"/>
      <c r="F51" s="59"/>
      <c r="G51" s="60"/>
      <c r="H51" s="131"/>
      <c r="I51" s="132"/>
      <c r="J51" s="133"/>
    </row>
    <row r="52" spans="1:10" ht="12.75">
      <c r="A52" s="51" t="s">
        <v>4</v>
      </c>
      <c r="B52" s="52"/>
      <c r="C52" s="52"/>
      <c r="D52" s="52"/>
      <c r="E52" s="53"/>
      <c r="F52" s="59"/>
      <c r="G52" s="60"/>
      <c r="H52" s="131"/>
      <c r="I52" s="132"/>
      <c r="J52" s="133"/>
    </row>
    <row r="53" spans="1:10" ht="12.75">
      <c r="A53" s="51" t="s">
        <v>2</v>
      </c>
      <c r="B53" s="52"/>
      <c r="C53" s="52"/>
      <c r="D53" s="52"/>
      <c r="E53" s="53"/>
      <c r="F53" s="59"/>
      <c r="G53" s="60"/>
      <c r="H53" s="131"/>
      <c r="I53" s="132"/>
      <c r="J53" s="133"/>
    </row>
    <row r="54" spans="1:10" ht="12.75">
      <c r="A54" s="51" t="s">
        <v>47</v>
      </c>
      <c r="B54" s="52"/>
      <c r="C54" s="52"/>
      <c r="D54" s="52"/>
      <c r="E54" s="53"/>
      <c r="F54" s="72"/>
      <c r="G54" s="72"/>
      <c r="H54" s="131"/>
      <c r="I54" s="132"/>
      <c r="J54" s="133"/>
    </row>
    <row r="55" spans="1:10" ht="12.75">
      <c r="A55" s="71" t="s">
        <v>48</v>
      </c>
      <c r="B55" s="71"/>
      <c r="C55" s="71"/>
      <c r="D55" s="71"/>
      <c r="E55" s="71"/>
      <c r="F55" s="73">
        <f>F56*12*F8</f>
        <v>271612.8</v>
      </c>
      <c r="G55" s="74"/>
      <c r="H55" s="134"/>
      <c r="I55" s="135"/>
      <c r="J55" s="136"/>
    </row>
    <row r="56" spans="1:10" ht="12.75">
      <c r="A56" s="44" t="s">
        <v>84</v>
      </c>
      <c r="B56" s="45"/>
      <c r="C56" s="45"/>
      <c r="D56" s="45"/>
      <c r="E56" s="46"/>
      <c r="F56" s="68">
        <f>F42</f>
        <v>4.8</v>
      </c>
      <c r="G56" s="68"/>
      <c r="H56" s="127"/>
      <c r="I56" s="127"/>
      <c r="J56" s="127"/>
    </row>
  </sheetData>
  <sheetProtection/>
  <mergeCells count="117">
    <mergeCell ref="F40:G40"/>
    <mergeCell ref="H40:J40"/>
    <mergeCell ref="F28:G30"/>
    <mergeCell ref="A31:E31"/>
    <mergeCell ref="F31:G31"/>
    <mergeCell ref="H31:J31"/>
    <mergeCell ref="A28:E30"/>
    <mergeCell ref="H28:J30"/>
    <mergeCell ref="A36:E36"/>
    <mergeCell ref="F36:G36"/>
    <mergeCell ref="F51:G51"/>
    <mergeCell ref="A52:E52"/>
    <mergeCell ref="F52:G52"/>
    <mergeCell ref="H56:J56"/>
    <mergeCell ref="A54:E54"/>
    <mergeCell ref="F54:G54"/>
    <mergeCell ref="A55:E55"/>
    <mergeCell ref="F55:G55"/>
    <mergeCell ref="A56:E56"/>
    <mergeCell ref="F56:G56"/>
    <mergeCell ref="F47:G47"/>
    <mergeCell ref="A48:E48"/>
    <mergeCell ref="F48:G48"/>
    <mergeCell ref="A49:E49"/>
    <mergeCell ref="F49:G49"/>
    <mergeCell ref="A53:E53"/>
    <mergeCell ref="F53:G53"/>
    <mergeCell ref="A50:E50"/>
    <mergeCell ref="F50:G50"/>
    <mergeCell ref="A51:E51"/>
    <mergeCell ref="A43:E43"/>
    <mergeCell ref="F43:G43"/>
    <mergeCell ref="H43:J43"/>
    <mergeCell ref="A44:J44"/>
    <mergeCell ref="A45:E45"/>
    <mergeCell ref="F45:G45"/>
    <mergeCell ref="H45:J55"/>
    <mergeCell ref="A46:E46"/>
    <mergeCell ref="F46:G46"/>
    <mergeCell ref="A47:E47"/>
    <mergeCell ref="A42:E42"/>
    <mergeCell ref="F42:G42"/>
    <mergeCell ref="H42:J42"/>
    <mergeCell ref="A39:E39"/>
    <mergeCell ref="F39:G39"/>
    <mergeCell ref="H39:J39"/>
    <mergeCell ref="A41:E41"/>
    <mergeCell ref="F41:G41"/>
    <mergeCell ref="H41:J41"/>
    <mergeCell ref="A40:E40"/>
    <mergeCell ref="H36:J36"/>
    <mergeCell ref="A38:E38"/>
    <mergeCell ref="F38:G38"/>
    <mergeCell ref="H38:J38"/>
    <mergeCell ref="A37:E37"/>
    <mergeCell ref="F37:G37"/>
    <mergeCell ref="H37:J37"/>
    <mergeCell ref="A34:E34"/>
    <mergeCell ref="F34:G34"/>
    <mergeCell ref="H34:J34"/>
    <mergeCell ref="A35:E35"/>
    <mergeCell ref="F35:G35"/>
    <mergeCell ref="H35:J35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F22:G22"/>
    <mergeCell ref="F23:G24"/>
    <mergeCell ref="F25:G27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9:E9"/>
    <mergeCell ref="F9:G12"/>
    <mergeCell ref="H9:J9"/>
    <mergeCell ref="A10:E10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O62"/>
  <sheetViews>
    <sheetView zoomScalePageLayoutView="0" workbookViewId="0" topLeftCell="A1">
      <selection activeCell="K34" sqref="K34:Q50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1.8515625" style="0" bestFit="1" customWidth="1"/>
    <col min="13" max="13" width="13.57421875" style="0" bestFit="1" customWidth="1"/>
  </cols>
  <sheetData>
    <row r="2" spans="1:10" ht="12.75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 t="s">
        <v>118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117" t="s">
        <v>44</v>
      </c>
      <c r="B5" s="118"/>
      <c r="C5" s="118"/>
      <c r="D5" s="118"/>
      <c r="E5" s="119"/>
      <c r="F5" s="123" t="s">
        <v>43</v>
      </c>
      <c r="G5" s="124"/>
      <c r="H5" s="117" t="s">
        <v>42</v>
      </c>
      <c r="I5" s="118"/>
      <c r="J5" s="119"/>
    </row>
    <row r="6" spans="1:10" ht="12.75">
      <c r="A6" s="120"/>
      <c r="B6" s="121"/>
      <c r="C6" s="121"/>
      <c r="D6" s="121"/>
      <c r="E6" s="122"/>
      <c r="F6" s="125"/>
      <c r="G6" s="126"/>
      <c r="H6" s="120"/>
      <c r="I6" s="121"/>
      <c r="J6" s="122"/>
    </row>
    <row r="7" spans="1:10" ht="12.75">
      <c r="A7" s="105"/>
      <c r="B7" s="105"/>
      <c r="C7" s="105"/>
      <c r="D7" s="105"/>
      <c r="E7" s="106"/>
      <c r="F7" s="109"/>
      <c r="G7" s="110"/>
      <c r="H7" s="111"/>
      <c r="I7" s="112"/>
      <c r="J7" s="113"/>
    </row>
    <row r="8" spans="1:10" ht="12.75">
      <c r="A8" s="105" t="s">
        <v>45</v>
      </c>
      <c r="B8" s="105"/>
      <c r="C8" s="105"/>
      <c r="D8" s="105"/>
      <c r="E8" s="106"/>
      <c r="F8" s="109">
        <v>4552.4</v>
      </c>
      <c r="G8" s="114"/>
      <c r="H8" s="111"/>
      <c r="I8" s="112"/>
      <c r="J8" s="113"/>
    </row>
    <row r="9" spans="1:10" ht="12.75">
      <c r="A9" s="105" t="s">
        <v>46</v>
      </c>
      <c r="B9" s="105"/>
      <c r="C9" s="105"/>
      <c r="D9" s="105"/>
      <c r="E9" s="106"/>
      <c r="F9" s="109"/>
      <c r="G9" s="110"/>
      <c r="H9" s="111"/>
      <c r="I9" s="112"/>
      <c r="J9" s="113"/>
    </row>
    <row r="10" spans="1:10" ht="12.75">
      <c r="A10" s="107" t="s">
        <v>41</v>
      </c>
      <c r="B10" s="107"/>
      <c r="C10" s="107"/>
      <c r="D10" s="107"/>
      <c r="E10" s="107"/>
      <c r="F10" s="88">
        <v>2.33</v>
      </c>
      <c r="G10" s="90"/>
      <c r="H10" s="49"/>
      <c r="I10" s="63"/>
      <c r="J10" s="50"/>
    </row>
    <row r="11" spans="1:10" ht="12.75">
      <c r="A11" s="108" t="s">
        <v>40</v>
      </c>
      <c r="B11" s="38"/>
      <c r="C11" s="38"/>
      <c r="D11" s="38"/>
      <c r="E11" s="38"/>
      <c r="F11" s="94"/>
      <c r="G11" s="96"/>
      <c r="H11" s="54" t="s">
        <v>78</v>
      </c>
      <c r="I11" s="55"/>
      <c r="J11" s="56"/>
    </row>
    <row r="12" spans="1:10" ht="12.75">
      <c r="A12" s="100" t="s">
        <v>39</v>
      </c>
      <c r="B12" s="57"/>
      <c r="C12" s="57"/>
      <c r="D12" s="57"/>
      <c r="E12" s="57"/>
      <c r="F12" s="94"/>
      <c r="G12" s="96"/>
      <c r="H12" s="49" t="s">
        <v>38</v>
      </c>
      <c r="I12" s="63"/>
      <c r="J12" s="50"/>
    </row>
    <row r="13" spans="1:10" ht="12.75">
      <c r="A13" s="44" t="s">
        <v>35</v>
      </c>
      <c r="B13" s="45"/>
      <c r="C13" s="45"/>
      <c r="D13" s="45"/>
      <c r="E13" s="46"/>
      <c r="F13" s="88">
        <v>2.82</v>
      </c>
      <c r="G13" s="90"/>
      <c r="H13" s="49"/>
      <c r="I13" s="63"/>
      <c r="J13" s="50"/>
    </row>
    <row r="14" spans="1:10" ht="12.75">
      <c r="A14" s="87" t="s">
        <v>34</v>
      </c>
      <c r="B14" s="29"/>
      <c r="C14" s="29"/>
      <c r="D14" s="29"/>
      <c r="E14" s="30"/>
      <c r="F14" s="94"/>
      <c r="G14" s="96"/>
      <c r="H14" s="88" t="s">
        <v>33</v>
      </c>
      <c r="I14" s="89"/>
      <c r="J14" s="90"/>
    </row>
    <row r="15" spans="1:10" ht="12.75">
      <c r="A15" s="34"/>
      <c r="B15" s="35"/>
      <c r="C15" s="35"/>
      <c r="D15" s="35"/>
      <c r="E15" s="36"/>
      <c r="F15" s="94"/>
      <c r="G15" s="96"/>
      <c r="H15" s="91"/>
      <c r="I15" s="92"/>
      <c r="J15" s="93"/>
    </row>
    <row r="16" spans="1:10" ht="12.75">
      <c r="A16" s="100" t="s">
        <v>32</v>
      </c>
      <c r="B16" s="57"/>
      <c r="C16" s="57"/>
      <c r="D16" s="57"/>
      <c r="E16" s="58"/>
      <c r="F16" s="94"/>
      <c r="G16" s="96"/>
      <c r="H16" s="49" t="s">
        <v>31</v>
      </c>
      <c r="I16" s="63"/>
      <c r="J16" s="50"/>
    </row>
    <row r="17" spans="1:10" ht="12.75">
      <c r="A17" s="100" t="s">
        <v>30</v>
      </c>
      <c r="B17" s="57"/>
      <c r="C17" s="57"/>
      <c r="D17" s="57"/>
      <c r="E17" s="58"/>
      <c r="F17" s="91"/>
      <c r="G17" s="93"/>
      <c r="H17" s="49" t="s">
        <v>29</v>
      </c>
      <c r="I17" s="63"/>
      <c r="J17" s="50"/>
    </row>
    <row r="18" spans="1:10" ht="12.75">
      <c r="A18" s="97" t="s">
        <v>28</v>
      </c>
      <c r="B18" s="98"/>
      <c r="C18" s="98"/>
      <c r="D18" s="98"/>
      <c r="E18" s="99"/>
      <c r="F18" s="88">
        <v>0.46</v>
      </c>
      <c r="G18" s="90"/>
      <c r="H18" s="63"/>
      <c r="I18" s="63"/>
      <c r="J18" s="50"/>
    </row>
    <row r="19" spans="1:10" ht="12.75">
      <c r="A19" s="100" t="s">
        <v>27</v>
      </c>
      <c r="B19" s="57"/>
      <c r="C19" s="57"/>
      <c r="D19" s="57"/>
      <c r="E19" s="58"/>
      <c r="F19" s="94"/>
      <c r="G19" s="96"/>
      <c r="H19" s="63"/>
      <c r="I19" s="63"/>
      <c r="J19" s="50"/>
    </row>
    <row r="20" spans="1:10" ht="12.75">
      <c r="A20" s="101" t="s">
        <v>26</v>
      </c>
      <c r="B20" s="102"/>
      <c r="C20" s="102"/>
      <c r="D20" s="102"/>
      <c r="E20" s="103"/>
      <c r="F20" s="94"/>
      <c r="G20" s="96"/>
      <c r="H20" s="104" t="s">
        <v>96</v>
      </c>
      <c r="I20" s="63"/>
      <c r="J20" s="50"/>
    </row>
    <row r="21" spans="1:10" ht="12.75">
      <c r="A21" s="100" t="s">
        <v>24</v>
      </c>
      <c r="B21" s="57"/>
      <c r="C21" s="57"/>
      <c r="D21" s="57"/>
      <c r="E21" s="58"/>
      <c r="F21" s="94"/>
      <c r="G21" s="96"/>
      <c r="H21" s="88"/>
      <c r="I21" s="89"/>
      <c r="J21" s="90"/>
    </row>
    <row r="22" spans="1:10" ht="12.75">
      <c r="A22" s="44" t="s">
        <v>23</v>
      </c>
      <c r="B22" s="45"/>
      <c r="C22" s="45"/>
      <c r="D22" s="45"/>
      <c r="E22" s="46"/>
      <c r="F22" s="127">
        <f>F23+F25+F28+F31</f>
        <v>8.35</v>
      </c>
      <c r="G22" s="127"/>
      <c r="H22" s="49"/>
      <c r="I22" s="63"/>
      <c r="J22" s="50"/>
    </row>
    <row r="23" spans="1:10" ht="12.75">
      <c r="A23" s="87" t="s">
        <v>22</v>
      </c>
      <c r="B23" s="29"/>
      <c r="C23" s="29"/>
      <c r="D23" s="29"/>
      <c r="E23" s="30"/>
      <c r="F23" s="27">
        <v>2.43</v>
      </c>
      <c r="G23" s="27"/>
      <c r="H23" s="88" t="s">
        <v>21</v>
      </c>
      <c r="I23" s="89"/>
      <c r="J23" s="90"/>
    </row>
    <row r="24" spans="1:10" ht="25.5" customHeight="1">
      <c r="A24" s="34"/>
      <c r="B24" s="35"/>
      <c r="C24" s="35"/>
      <c r="D24" s="35"/>
      <c r="E24" s="36"/>
      <c r="F24" s="27"/>
      <c r="G24" s="27"/>
      <c r="H24" s="91"/>
      <c r="I24" s="92"/>
      <c r="J24" s="93"/>
    </row>
    <row r="25" spans="1:10" ht="12.75" customHeight="1">
      <c r="A25" s="28" t="s">
        <v>103</v>
      </c>
      <c r="B25" s="29"/>
      <c r="C25" s="29"/>
      <c r="D25" s="29"/>
      <c r="E25" s="30"/>
      <c r="F25" s="27">
        <v>4.13</v>
      </c>
      <c r="G25" s="27"/>
      <c r="H25" s="88" t="str">
        <f>H23</f>
        <v>Круглосуточно</v>
      </c>
      <c r="I25" s="89"/>
      <c r="J25" s="90"/>
    </row>
    <row r="26" spans="1:10" ht="11.25" customHeight="1">
      <c r="A26" s="31"/>
      <c r="B26" s="32"/>
      <c r="C26" s="32"/>
      <c r="D26" s="32"/>
      <c r="E26" s="33"/>
      <c r="F26" s="27"/>
      <c r="G26" s="27"/>
      <c r="H26" s="94"/>
      <c r="I26" s="95"/>
      <c r="J26" s="96"/>
    </row>
    <row r="27" spans="1:10" ht="12.75" hidden="1">
      <c r="A27" s="34"/>
      <c r="B27" s="35"/>
      <c r="C27" s="35"/>
      <c r="D27" s="35"/>
      <c r="E27" s="36"/>
      <c r="F27" s="27"/>
      <c r="G27" s="27"/>
      <c r="H27" s="91"/>
      <c r="I27" s="92"/>
      <c r="J27" s="93"/>
    </row>
    <row r="28" spans="1:10" ht="12.75">
      <c r="A28" s="28" t="s">
        <v>93</v>
      </c>
      <c r="B28" s="29"/>
      <c r="C28" s="29"/>
      <c r="D28" s="29"/>
      <c r="E28" s="30"/>
      <c r="F28" s="27">
        <v>1.39</v>
      </c>
      <c r="G28" s="27"/>
      <c r="H28" s="88" t="str">
        <f>H25</f>
        <v>Круглосуточно</v>
      </c>
      <c r="I28" s="89"/>
      <c r="J28" s="90"/>
    </row>
    <row r="29" spans="1:10" ht="12.75">
      <c r="A29" s="31"/>
      <c r="B29" s="32"/>
      <c r="C29" s="32"/>
      <c r="D29" s="32"/>
      <c r="E29" s="33"/>
      <c r="F29" s="27"/>
      <c r="G29" s="27"/>
      <c r="H29" s="94"/>
      <c r="I29" s="95"/>
      <c r="J29" s="96"/>
    </row>
    <row r="30" spans="1:10" ht="0.75" customHeight="1">
      <c r="A30" s="34"/>
      <c r="B30" s="35"/>
      <c r="C30" s="35"/>
      <c r="D30" s="35"/>
      <c r="E30" s="36"/>
      <c r="F30" s="27"/>
      <c r="G30" s="27"/>
      <c r="H30" s="91"/>
      <c r="I30" s="92"/>
      <c r="J30" s="93"/>
    </row>
    <row r="31" spans="1:10" ht="12.75">
      <c r="A31" s="51" t="s">
        <v>95</v>
      </c>
      <c r="B31" s="57"/>
      <c r="C31" s="57"/>
      <c r="D31" s="57"/>
      <c r="E31" s="58"/>
      <c r="F31" s="40">
        <v>0.4</v>
      </c>
      <c r="G31" s="41"/>
      <c r="H31" s="54" t="str">
        <f>H28</f>
        <v>Круглосуточно</v>
      </c>
      <c r="I31" s="55"/>
      <c r="J31" s="56"/>
    </row>
    <row r="32" spans="1:10" ht="12.75">
      <c r="A32" s="44" t="s">
        <v>19</v>
      </c>
      <c r="B32" s="45"/>
      <c r="C32" s="45"/>
      <c r="D32" s="45"/>
      <c r="E32" s="46"/>
      <c r="F32" s="49">
        <v>0.09</v>
      </c>
      <c r="G32" s="50"/>
      <c r="H32" s="86" t="s">
        <v>97</v>
      </c>
      <c r="I32" s="63"/>
      <c r="J32" s="50"/>
    </row>
    <row r="33" spans="1:10" ht="12.75">
      <c r="A33" s="44" t="s">
        <v>18</v>
      </c>
      <c r="B33" s="45"/>
      <c r="C33" s="45"/>
      <c r="D33" s="45"/>
      <c r="E33" s="46"/>
      <c r="F33" s="49">
        <v>1.05</v>
      </c>
      <c r="G33" s="50"/>
      <c r="H33" s="49" t="str">
        <f>H32</f>
        <v>Ежемесячно</v>
      </c>
      <c r="I33" s="63"/>
      <c r="J33" s="50"/>
    </row>
    <row r="34" spans="1:11" ht="12.75">
      <c r="A34" s="44" t="s">
        <v>50</v>
      </c>
      <c r="B34" s="45"/>
      <c r="C34" s="45"/>
      <c r="D34" s="45"/>
      <c r="E34" s="46"/>
      <c r="F34" s="80">
        <v>0.23</v>
      </c>
      <c r="G34" s="81"/>
      <c r="H34" s="49" t="s">
        <v>21</v>
      </c>
      <c r="I34" s="63"/>
      <c r="J34" s="50"/>
      <c r="K34" s="26"/>
    </row>
    <row r="35" spans="1:10" ht="12.75">
      <c r="A35" s="82" t="s">
        <v>52</v>
      </c>
      <c r="B35" s="83"/>
      <c r="C35" s="83"/>
      <c r="D35" s="83"/>
      <c r="E35" s="84"/>
      <c r="F35" s="40">
        <v>2.54</v>
      </c>
      <c r="G35" s="41"/>
      <c r="H35" s="86" t="s">
        <v>36</v>
      </c>
      <c r="I35" s="63"/>
      <c r="J35" s="50"/>
    </row>
    <row r="36" spans="1:10" ht="12.75">
      <c r="A36" s="44" t="s">
        <v>16</v>
      </c>
      <c r="B36" s="45"/>
      <c r="C36" s="45"/>
      <c r="D36" s="45"/>
      <c r="E36" s="46"/>
      <c r="F36" s="49">
        <v>2.97</v>
      </c>
      <c r="G36" s="50"/>
      <c r="H36" s="49"/>
      <c r="I36" s="63"/>
      <c r="J36" s="50"/>
    </row>
    <row r="37" spans="1:10" ht="12.75">
      <c r="A37" s="44" t="s">
        <v>98</v>
      </c>
      <c r="B37" s="45"/>
      <c r="C37" s="45"/>
      <c r="D37" s="45"/>
      <c r="E37" s="46"/>
      <c r="F37" s="49">
        <v>0.82</v>
      </c>
      <c r="G37" s="50"/>
      <c r="H37" s="49"/>
      <c r="I37" s="63"/>
      <c r="J37" s="50"/>
    </row>
    <row r="38" spans="1:13" ht="12.75">
      <c r="A38" s="44" t="s">
        <v>66</v>
      </c>
      <c r="B38" s="45"/>
      <c r="C38" s="45"/>
      <c r="D38" s="45"/>
      <c r="E38" s="46"/>
      <c r="F38" s="78">
        <v>0.9</v>
      </c>
      <c r="G38" s="79"/>
      <c r="H38" s="49" t="str">
        <f>H33</f>
        <v>Ежемесячно</v>
      </c>
      <c r="I38" s="63"/>
      <c r="J38" s="50"/>
      <c r="M38" s="12"/>
    </row>
    <row r="39" spans="1:13" ht="12.75">
      <c r="A39" s="44" t="s">
        <v>58</v>
      </c>
      <c r="B39" s="45"/>
      <c r="C39" s="45"/>
      <c r="D39" s="45"/>
      <c r="E39" s="46"/>
      <c r="F39" s="49">
        <v>0.07</v>
      </c>
      <c r="G39" s="50"/>
      <c r="H39" s="49" t="str">
        <f>H38</f>
        <v>Ежемесячно</v>
      </c>
      <c r="I39" s="63"/>
      <c r="J39" s="50"/>
      <c r="M39" s="12"/>
    </row>
    <row r="40" spans="1:10" ht="12.75">
      <c r="A40" s="6" t="s">
        <v>109</v>
      </c>
      <c r="B40" s="5"/>
      <c r="C40" s="5"/>
      <c r="D40" s="5"/>
      <c r="E40" s="4"/>
      <c r="F40" s="88">
        <v>2.38</v>
      </c>
      <c r="G40" s="90"/>
      <c r="H40" s="49"/>
      <c r="I40" s="63"/>
      <c r="J40" s="50"/>
    </row>
    <row r="41" spans="1:10" ht="12.75">
      <c r="A41" s="10" t="s">
        <v>110</v>
      </c>
      <c r="B41" s="2"/>
      <c r="C41" s="2"/>
      <c r="D41" s="2"/>
      <c r="E41" s="1"/>
      <c r="F41" s="94"/>
      <c r="G41" s="96"/>
      <c r="H41" s="49" t="s">
        <v>14</v>
      </c>
      <c r="I41" s="63"/>
      <c r="J41" s="50"/>
    </row>
    <row r="42" spans="1:10" ht="12.75">
      <c r="A42" s="10" t="s">
        <v>111</v>
      </c>
      <c r="B42" s="2"/>
      <c r="C42" s="2"/>
      <c r="D42" s="2"/>
      <c r="E42" s="1"/>
      <c r="F42" s="91"/>
      <c r="G42" s="93"/>
      <c r="H42" s="86" t="s">
        <v>105</v>
      </c>
      <c r="I42" s="63"/>
      <c r="J42" s="50"/>
    </row>
    <row r="43" spans="1:12" ht="12.75">
      <c r="A43" s="44" t="s">
        <v>75</v>
      </c>
      <c r="B43" s="45"/>
      <c r="C43" s="45"/>
      <c r="D43" s="45"/>
      <c r="E43" s="46"/>
      <c r="F43" s="54">
        <v>0.32</v>
      </c>
      <c r="G43" s="56"/>
      <c r="H43" s="49"/>
      <c r="I43" s="63"/>
      <c r="J43" s="50"/>
      <c r="L43" s="13"/>
    </row>
    <row r="44" spans="1:10" ht="12.75">
      <c r="A44" s="44" t="s">
        <v>13</v>
      </c>
      <c r="B44" s="45"/>
      <c r="C44" s="45"/>
      <c r="D44" s="45"/>
      <c r="E44" s="46"/>
      <c r="F44" s="80">
        <f>F43+F40+F39+F38+F37+F36+F35+F34+F33+F32+F22+F18+F13+F10</f>
        <v>25.33</v>
      </c>
      <c r="G44" s="113"/>
      <c r="H44" s="49"/>
      <c r="I44" s="63"/>
      <c r="J44" s="50"/>
    </row>
    <row r="45" spans="1:11" ht="12.75">
      <c r="A45" s="44" t="s">
        <v>12</v>
      </c>
      <c r="B45" s="45"/>
      <c r="C45" s="45"/>
      <c r="D45" s="45"/>
      <c r="E45" s="46"/>
      <c r="F45" s="61">
        <v>3.49</v>
      </c>
      <c r="G45" s="62"/>
      <c r="H45" s="49"/>
      <c r="I45" s="63"/>
      <c r="J45" s="50"/>
      <c r="K45" s="26"/>
    </row>
    <row r="46" spans="1:10" ht="12.75">
      <c r="A46" s="44" t="s">
        <v>11</v>
      </c>
      <c r="B46" s="45"/>
      <c r="C46" s="45"/>
      <c r="D46" s="45"/>
      <c r="E46" s="46"/>
      <c r="F46" s="75">
        <f>SUM(F44:F45)</f>
        <v>28.82</v>
      </c>
      <c r="G46" s="48"/>
      <c r="H46" s="61"/>
      <c r="I46" s="63"/>
      <c r="J46" s="50"/>
    </row>
    <row r="47" spans="1:15" ht="12.75">
      <c r="A47" s="76" t="s">
        <v>10</v>
      </c>
      <c r="B47" s="77"/>
      <c r="C47" s="77"/>
      <c r="D47" s="77"/>
      <c r="E47" s="77"/>
      <c r="F47" s="77"/>
      <c r="G47" s="77"/>
      <c r="H47" s="77"/>
      <c r="I47" s="77"/>
      <c r="J47" s="48"/>
      <c r="M47" s="16"/>
      <c r="O47" s="16"/>
    </row>
    <row r="48" spans="1:13" ht="12.75">
      <c r="A48" s="43" t="s">
        <v>9</v>
      </c>
      <c r="B48" s="43"/>
      <c r="C48" s="43"/>
      <c r="D48" s="43"/>
      <c r="E48" s="43"/>
      <c r="F48" s="42"/>
      <c r="G48" s="42"/>
      <c r="H48" s="128" t="s">
        <v>8</v>
      </c>
      <c r="I48" s="129"/>
      <c r="J48" s="130"/>
      <c r="M48" s="23"/>
    </row>
    <row r="49" spans="1:10" ht="12.75">
      <c r="A49" s="43" t="s">
        <v>7</v>
      </c>
      <c r="B49" s="43"/>
      <c r="C49" s="43"/>
      <c r="D49" s="43"/>
      <c r="E49" s="43"/>
      <c r="F49" s="42"/>
      <c r="G49" s="42"/>
      <c r="H49" s="131"/>
      <c r="I49" s="132"/>
      <c r="J49" s="133"/>
    </row>
    <row r="50" spans="1:10" ht="12.75">
      <c r="A50" s="43" t="s">
        <v>6</v>
      </c>
      <c r="B50" s="43"/>
      <c r="C50" s="43"/>
      <c r="D50" s="43"/>
      <c r="E50" s="43"/>
      <c r="F50" s="42"/>
      <c r="G50" s="42"/>
      <c r="H50" s="131"/>
      <c r="I50" s="132"/>
      <c r="J50" s="133"/>
    </row>
    <row r="51" spans="1:10" ht="12.75">
      <c r="A51" s="43" t="s">
        <v>3</v>
      </c>
      <c r="B51" s="43"/>
      <c r="C51" s="43"/>
      <c r="D51" s="43"/>
      <c r="E51" s="43"/>
      <c r="F51" s="42"/>
      <c r="G51" s="42"/>
      <c r="H51" s="131"/>
      <c r="I51" s="132"/>
      <c r="J51" s="133"/>
    </row>
    <row r="52" spans="1:10" ht="12.75">
      <c r="A52" s="43" t="s">
        <v>1</v>
      </c>
      <c r="B52" s="43"/>
      <c r="C52" s="43"/>
      <c r="D52" s="43"/>
      <c r="E52" s="43"/>
      <c r="F52" s="42"/>
      <c r="G52" s="42"/>
      <c r="H52" s="131"/>
      <c r="I52" s="132"/>
      <c r="J52" s="133"/>
    </row>
    <row r="53" spans="1:10" ht="12.75">
      <c r="A53" s="51" t="s">
        <v>82</v>
      </c>
      <c r="B53" s="57"/>
      <c r="C53" s="57"/>
      <c r="D53" s="57"/>
      <c r="E53" s="58"/>
      <c r="F53" s="59"/>
      <c r="G53" s="60"/>
      <c r="H53" s="131"/>
      <c r="I53" s="132"/>
      <c r="J53" s="133"/>
    </row>
    <row r="54" spans="1:10" ht="12.75">
      <c r="A54" s="43" t="s">
        <v>0</v>
      </c>
      <c r="B54" s="43"/>
      <c r="C54" s="43"/>
      <c r="D54" s="43"/>
      <c r="E54" s="43"/>
      <c r="F54" s="42"/>
      <c r="G54" s="42"/>
      <c r="H54" s="131"/>
      <c r="I54" s="132"/>
      <c r="J54" s="133"/>
    </row>
    <row r="55" spans="1:10" ht="12.75">
      <c r="A55" s="51" t="s">
        <v>5</v>
      </c>
      <c r="B55" s="52"/>
      <c r="C55" s="52"/>
      <c r="D55" s="52"/>
      <c r="E55" s="53"/>
      <c r="F55" s="59"/>
      <c r="G55" s="60"/>
      <c r="H55" s="131"/>
      <c r="I55" s="132"/>
      <c r="J55" s="133"/>
    </row>
    <row r="56" spans="1:13" ht="12.75">
      <c r="A56" s="51" t="s">
        <v>4</v>
      </c>
      <c r="B56" s="52"/>
      <c r="C56" s="52"/>
      <c r="D56" s="52"/>
      <c r="E56" s="53"/>
      <c r="F56" s="59"/>
      <c r="G56" s="60"/>
      <c r="H56" s="131"/>
      <c r="I56" s="132"/>
      <c r="J56" s="133"/>
      <c r="M56" s="15"/>
    </row>
    <row r="57" spans="1:10" ht="12.75">
      <c r="A57" s="51" t="s">
        <v>2</v>
      </c>
      <c r="B57" s="52"/>
      <c r="C57" s="52"/>
      <c r="D57" s="52"/>
      <c r="E57" s="53"/>
      <c r="F57" s="59"/>
      <c r="G57" s="60"/>
      <c r="H57" s="131"/>
      <c r="I57" s="132"/>
      <c r="J57" s="133"/>
    </row>
    <row r="58" spans="1:10" ht="12.75">
      <c r="A58" s="51" t="s">
        <v>49</v>
      </c>
      <c r="B58" s="52"/>
      <c r="C58" s="52"/>
      <c r="D58" s="52"/>
      <c r="E58" s="53"/>
      <c r="F58" s="59"/>
      <c r="G58" s="60"/>
      <c r="H58" s="131"/>
      <c r="I58" s="132"/>
      <c r="J58" s="133"/>
    </row>
    <row r="59" spans="1:10" ht="24" customHeight="1">
      <c r="A59" s="37" t="s">
        <v>83</v>
      </c>
      <c r="B59" s="69"/>
      <c r="C59" s="69"/>
      <c r="D59" s="69"/>
      <c r="E59" s="70"/>
      <c r="F59" s="59"/>
      <c r="G59" s="60"/>
      <c r="H59" s="131"/>
      <c r="I59" s="132"/>
      <c r="J59" s="133"/>
    </row>
    <row r="60" spans="1:10" ht="12.75">
      <c r="A60" s="51" t="s">
        <v>47</v>
      </c>
      <c r="B60" s="52"/>
      <c r="C60" s="52"/>
      <c r="D60" s="52"/>
      <c r="E60" s="53"/>
      <c r="F60" s="72"/>
      <c r="G60" s="72"/>
      <c r="H60" s="131"/>
      <c r="I60" s="132"/>
      <c r="J60" s="133"/>
    </row>
    <row r="61" spans="1:10" ht="12.75">
      <c r="A61" s="71" t="s">
        <v>48</v>
      </c>
      <c r="B61" s="71"/>
      <c r="C61" s="71"/>
      <c r="D61" s="71"/>
      <c r="E61" s="71"/>
      <c r="F61" s="73">
        <f>F45*12*F8</f>
        <v>190654.512</v>
      </c>
      <c r="G61" s="74"/>
      <c r="H61" s="134"/>
      <c r="I61" s="135"/>
      <c r="J61" s="136"/>
    </row>
    <row r="62" spans="1:10" ht="12.75">
      <c r="A62" s="44" t="s">
        <v>84</v>
      </c>
      <c r="B62" s="45"/>
      <c r="C62" s="45"/>
      <c r="D62" s="45"/>
      <c r="E62" s="46"/>
      <c r="F62" s="68">
        <f>F61/12/F8</f>
        <v>3.4899999999999998</v>
      </c>
      <c r="G62" s="68"/>
      <c r="H62" s="127"/>
      <c r="I62" s="127"/>
      <c r="J62" s="127"/>
    </row>
  </sheetData>
  <sheetProtection/>
  <mergeCells count="128">
    <mergeCell ref="A28:E30"/>
    <mergeCell ref="A37:E37"/>
    <mergeCell ref="F37:G37"/>
    <mergeCell ref="H37:J37"/>
    <mergeCell ref="F23:G24"/>
    <mergeCell ref="F25:G27"/>
    <mergeCell ref="A36:E36"/>
    <mergeCell ref="F36:G36"/>
    <mergeCell ref="H36:J36"/>
    <mergeCell ref="F28:G30"/>
    <mergeCell ref="A31:E31"/>
    <mergeCell ref="F31:G31"/>
    <mergeCell ref="H62:J62"/>
    <mergeCell ref="A60:E60"/>
    <mergeCell ref="F60:G60"/>
    <mergeCell ref="A61:E61"/>
    <mergeCell ref="F61:G61"/>
    <mergeCell ref="A62:E62"/>
    <mergeCell ref="H31:J31"/>
    <mergeCell ref="F62:G62"/>
    <mergeCell ref="A57:E57"/>
    <mergeCell ref="F57:G57"/>
    <mergeCell ref="A58:E58"/>
    <mergeCell ref="F58:G58"/>
    <mergeCell ref="A59:E59"/>
    <mergeCell ref="F59:G59"/>
    <mergeCell ref="A54:E54"/>
    <mergeCell ref="F54:G54"/>
    <mergeCell ref="A55:E55"/>
    <mergeCell ref="F55:G55"/>
    <mergeCell ref="A56:E56"/>
    <mergeCell ref="F56:G56"/>
    <mergeCell ref="F50:G50"/>
    <mergeCell ref="A51:E51"/>
    <mergeCell ref="F51:G51"/>
    <mergeCell ref="A52:E52"/>
    <mergeCell ref="F52:G52"/>
    <mergeCell ref="A53:E53"/>
    <mergeCell ref="F53:G53"/>
    <mergeCell ref="A46:E46"/>
    <mergeCell ref="F46:G46"/>
    <mergeCell ref="H46:J46"/>
    <mergeCell ref="A47:J47"/>
    <mergeCell ref="A48:E48"/>
    <mergeCell ref="F48:G48"/>
    <mergeCell ref="H48:J61"/>
    <mergeCell ref="A49:E49"/>
    <mergeCell ref="F49:G49"/>
    <mergeCell ref="A50:E50"/>
    <mergeCell ref="A45:E45"/>
    <mergeCell ref="F45:G45"/>
    <mergeCell ref="H45:J45"/>
    <mergeCell ref="A43:E43"/>
    <mergeCell ref="F43:G43"/>
    <mergeCell ref="H43:J43"/>
    <mergeCell ref="A44:E44"/>
    <mergeCell ref="F44:G44"/>
    <mergeCell ref="H44:J44"/>
    <mergeCell ref="A39:E39"/>
    <mergeCell ref="F39:G39"/>
    <mergeCell ref="H39:J39"/>
    <mergeCell ref="F40:G42"/>
    <mergeCell ref="H40:J40"/>
    <mergeCell ref="H41:J41"/>
    <mergeCell ref="H42:J42"/>
    <mergeCell ref="A38:E38"/>
    <mergeCell ref="F38:G38"/>
    <mergeCell ref="H38:J38"/>
    <mergeCell ref="A34:E34"/>
    <mergeCell ref="F34:G34"/>
    <mergeCell ref="H34:J34"/>
    <mergeCell ref="A35:E35"/>
    <mergeCell ref="F35:G35"/>
    <mergeCell ref="H35:J35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F22:G22"/>
    <mergeCell ref="H28:J30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9:E9"/>
    <mergeCell ref="F9:G9"/>
    <mergeCell ref="H9:J9"/>
    <mergeCell ref="A10:E10"/>
    <mergeCell ref="F10:G12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</mergeCells>
  <printOptions/>
  <pageMargins left="0.75" right="0.75" top="1" bottom="1" header="0.5" footer="0.5"/>
  <pageSetup horizontalDpi="600" verticalDpi="600" orientation="portrait" paperSize="9" scale="87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2:O55"/>
  <sheetViews>
    <sheetView zoomScalePageLayoutView="0" workbookViewId="0" topLeftCell="A1">
      <selection activeCell="K38" sqref="K38:N49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5" max="15" width="9.7109375" style="0" bestFit="1" customWidth="1"/>
  </cols>
  <sheetData>
    <row r="2" spans="1:10" ht="12.75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 t="s">
        <v>124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117" t="s">
        <v>44</v>
      </c>
      <c r="B5" s="118"/>
      <c r="C5" s="118"/>
      <c r="D5" s="118"/>
      <c r="E5" s="119"/>
      <c r="F5" s="123" t="s">
        <v>43</v>
      </c>
      <c r="G5" s="124"/>
      <c r="H5" s="117" t="s">
        <v>42</v>
      </c>
      <c r="I5" s="118"/>
      <c r="J5" s="119"/>
    </row>
    <row r="6" spans="1:10" ht="12.75">
      <c r="A6" s="120"/>
      <c r="B6" s="121"/>
      <c r="C6" s="121"/>
      <c r="D6" s="121"/>
      <c r="E6" s="122"/>
      <c r="F6" s="125"/>
      <c r="G6" s="126"/>
      <c r="H6" s="120"/>
      <c r="I6" s="121"/>
      <c r="J6" s="122"/>
    </row>
    <row r="7" spans="1:10" ht="12.75">
      <c r="A7" s="105"/>
      <c r="B7" s="105"/>
      <c r="C7" s="105"/>
      <c r="D7" s="105"/>
      <c r="E7" s="106"/>
      <c r="F7" s="109"/>
      <c r="G7" s="110"/>
      <c r="H7" s="111"/>
      <c r="I7" s="112"/>
      <c r="J7" s="113"/>
    </row>
    <row r="8" spans="1:10" ht="12.75">
      <c r="A8" s="105" t="s">
        <v>87</v>
      </c>
      <c r="B8" s="105"/>
      <c r="C8" s="105"/>
      <c r="D8" s="105"/>
      <c r="E8" s="106"/>
      <c r="F8" s="109">
        <v>4824.1</v>
      </c>
      <c r="G8" s="114"/>
      <c r="H8" s="111"/>
      <c r="I8" s="112"/>
      <c r="J8" s="113"/>
    </row>
    <row r="9" spans="1:10" ht="12.75">
      <c r="A9" s="107" t="s">
        <v>41</v>
      </c>
      <c r="B9" s="107"/>
      <c r="C9" s="107"/>
      <c r="D9" s="107"/>
      <c r="E9" s="107"/>
      <c r="F9" s="88">
        <v>2.17</v>
      </c>
      <c r="G9" s="90"/>
      <c r="H9" s="49"/>
      <c r="I9" s="63"/>
      <c r="J9" s="50"/>
    </row>
    <row r="10" spans="1:10" ht="12.75">
      <c r="A10" s="108" t="s">
        <v>40</v>
      </c>
      <c r="B10" s="38"/>
      <c r="C10" s="38"/>
      <c r="D10" s="38"/>
      <c r="E10" s="38"/>
      <c r="F10" s="94"/>
      <c r="G10" s="96"/>
      <c r="H10" s="54" t="s">
        <v>78</v>
      </c>
      <c r="I10" s="55"/>
      <c r="J10" s="56"/>
    </row>
    <row r="11" spans="1:10" ht="12.75">
      <c r="A11" s="100" t="s">
        <v>39</v>
      </c>
      <c r="B11" s="57"/>
      <c r="C11" s="57"/>
      <c r="D11" s="57"/>
      <c r="E11" s="57"/>
      <c r="F11" s="94"/>
      <c r="G11" s="96"/>
      <c r="H11" s="49" t="s">
        <v>38</v>
      </c>
      <c r="I11" s="63"/>
      <c r="J11" s="50"/>
    </row>
    <row r="12" spans="1:10" ht="12.75">
      <c r="A12" s="44" t="s">
        <v>35</v>
      </c>
      <c r="B12" s="45"/>
      <c r="C12" s="45"/>
      <c r="D12" s="45"/>
      <c r="E12" s="46"/>
      <c r="F12" s="88">
        <v>1.79</v>
      </c>
      <c r="G12" s="90"/>
      <c r="H12" s="49"/>
      <c r="I12" s="63"/>
      <c r="J12" s="50"/>
    </row>
    <row r="13" spans="1:10" ht="12.75">
      <c r="A13" s="87" t="s">
        <v>34</v>
      </c>
      <c r="B13" s="29"/>
      <c r="C13" s="29"/>
      <c r="D13" s="29"/>
      <c r="E13" s="30"/>
      <c r="F13" s="94"/>
      <c r="G13" s="96"/>
      <c r="H13" s="88" t="s">
        <v>33</v>
      </c>
      <c r="I13" s="89"/>
      <c r="J13" s="90"/>
    </row>
    <row r="14" spans="1:10" ht="12.75">
      <c r="A14" s="34"/>
      <c r="B14" s="35"/>
      <c r="C14" s="35"/>
      <c r="D14" s="35"/>
      <c r="E14" s="36"/>
      <c r="F14" s="94"/>
      <c r="G14" s="96"/>
      <c r="H14" s="91"/>
      <c r="I14" s="92"/>
      <c r="J14" s="93"/>
    </row>
    <row r="15" spans="1:10" ht="12.75">
      <c r="A15" s="100" t="s">
        <v>32</v>
      </c>
      <c r="B15" s="57"/>
      <c r="C15" s="57"/>
      <c r="D15" s="57"/>
      <c r="E15" s="58"/>
      <c r="F15" s="94"/>
      <c r="G15" s="96"/>
      <c r="H15" s="49" t="s">
        <v>31</v>
      </c>
      <c r="I15" s="63"/>
      <c r="J15" s="50"/>
    </row>
    <row r="16" spans="1:10" ht="12.75">
      <c r="A16" s="100" t="s">
        <v>30</v>
      </c>
      <c r="B16" s="57"/>
      <c r="C16" s="57"/>
      <c r="D16" s="57"/>
      <c r="E16" s="58"/>
      <c r="F16" s="91"/>
      <c r="G16" s="93"/>
      <c r="H16" s="49" t="s">
        <v>29</v>
      </c>
      <c r="I16" s="63"/>
      <c r="J16" s="50"/>
    </row>
    <row r="17" spans="1:10" ht="12.75">
      <c r="A17" s="97" t="s">
        <v>28</v>
      </c>
      <c r="B17" s="98"/>
      <c r="C17" s="98"/>
      <c r="D17" s="98"/>
      <c r="E17" s="99"/>
      <c r="F17" s="88">
        <v>0.46</v>
      </c>
      <c r="G17" s="90"/>
      <c r="H17" s="63"/>
      <c r="I17" s="63"/>
      <c r="J17" s="50"/>
    </row>
    <row r="18" spans="1:10" ht="12.75">
      <c r="A18" s="100" t="s">
        <v>27</v>
      </c>
      <c r="B18" s="57"/>
      <c r="C18" s="57"/>
      <c r="D18" s="57"/>
      <c r="E18" s="58"/>
      <c r="F18" s="94"/>
      <c r="G18" s="96"/>
      <c r="H18" s="63"/>
      <c r="I18" s="63"/>
      <c r="J18" s="50"/>
    </row>
    <row r="19" spans="1:10" ht="12.75">
      <c r="A19" s="101" t="s">
        <v>26</v>
      </c>
      <c r="B19" s="102"/>
      <c r="C19" s="102"/>
      <c r="D19" s="102"/>
      <c r="E19" s="103"/>
      <c r="F19" s="94"/>
      <c r="G19" s="96"/>
      <c r="H19" s="104" t="s">
        <v>96</v>
      </c>
      <c r="I19" s="63"/>
      <c r="J19" s="50"/>
    </row>
    <row r="20" spans="1:10" ht="12.75">
      <c r="A20" s="100" t="s">
        <v>24</v>
      </c>
      <c r="B20" s="57"/>
      <c r="C20" s="57"/>
      <c r="D20" s="57"/>
      <c r="E20" s="58"/>
      <c r="F20" s="94"/>
      <c r="G20" s="96"/>
      <c r="H20" s="88"/>
      <c r="I20" s="89"/>
      <c r="J20" s="90"/>
    </row>
    <row r="21" spans="1:10" ht="12.75">
      <c r="A21" s="44" t="s">
        <v>23</v>
      </c>
      <c r="B21" s="45"/>
      <c r="C21" s="45"/>
      <c r="D21" s="45"/>
      <c r="E21" s="46"/>
      <c r="F21" s="27">
        <f>F22+F24+F27+F30</f>
        <v>8.35</v>
      </c>
      <c r="G21" s="27"/>
      <c r="H21" s="49"/>
      <c r="I21" s="63"/>
      <c r="J21" s="50"/>
    </row>
    <row r="22" spans="1:10" ht="12.75">
      <c r="A22" s="87" t="s">
        <v>22</v>
      </c>
      <c r="B22" s="29"/>
      <c r="C22" s="29"/>
      <c r="D22" s="29"/>
      <c r="E22" s="30"/>
      <c r="F22" s="94">
        <v>2.43</v>
      </c>
      <c r="G22" s="96"/>
      <c r="H22" s="88" t="s">
        <v>21</v>
      </c>
      <c r="I22" s="89"/>
      <c r="J22" s="90"/>
    </row>
    <row r="23" spans="1:10" ht="25.5" customHeight="1">
      <c r="A23" s="34"/>
      <c r="B23" s="35"/>
      <c r="C23" s="35"/>
      <c r="D23" s="35"/>
      <c r="E23" s="36"/>
      <c r="F23" s="94"/>
      <c r="G23" s="96"/>
      <c r="H23" s="91"/>
      <c r="I23" s="92"/>
      <c r="J23" s="93"/>
    </row>
    <row r="24" spans="1:10" ht="12.75" customHeight="1">
      <c r="A24" s="28" t="s">
        <v>103</v>
      </c>
      <c r="B24" s="29"/>
      <c r="C24" s="29"/>
      <c r="D24" s="29"/>
      <c r="E24" s="30"/>
      <c r="F24" s="27">
        <v>4.13</v>
      </c>
      <c r="G24" s="27"/>
      <c r="H24" s="88" t="str">
        <f>H22</f>
        <v>Круглосуточно</v>
      </c>
      <c r="I24" s="89"/>
      <c r="J24" s="90"/>
    </row>
    <row r="25" spans="1:10" ht="12" customHeight="1">
      <c r="A25" s="31"/>
      <c r="B25" s="32"/>
      <c r="C25" s="32"/>
      <c r="D25" s="32"/>
      <c r="E25" s="33"/>
      <c r="F25" s="27"/>
      <c r="G25" s="27"/>
      <c r="H25" s="94"/>
      <c r="I25" s="95"/>
      <c r="J25" s="96"/>
    </row>
    <row r="26" spans="1:10" ht="12.75" hidden="1">
      <c r="A26" s="34"/>
      <c r="B26" s="35"/>
      <c r="C26" s="35"/>
      <c r="D26" s="35"/>
      <c r="E26" s="36"/>
      <c r="F26" s="27"/>
      <c r="G26" s="27"/>
      <c r="H26" s="91"/>
      <c r="I26" s="92"/>
      <c r="J26" s="93"/>
    </row>
    <row r="27" spans="1:10" ht="12.75">
      <c r="A27" s="28" t="s">
        <v>93</v>
      </c>
      <c r="B27" s="29"/>
      <c r="C27" s="29"/>
      <c r="D27" s="29"/>
      <c r="E27" s="30"/>
      <c r="F27" s="27">
        <v>1.39</v>
      </c>
      <c r="G27" s="27"/>
      <c r="H27" s="88" t="str">
        <f>H24</f>
        <v>Круглосуточно</v>
      </c>
      <c r="I27" s="89"/>
      <c r="J27" s="90"/>
    </row>
    <row r="28" spans="1:10" ht="12.75">
      <c r="A28" s="31"/>
      <c r="B28" s="32"/>
      <c r="C28" s="32"/>
      <c r="D28" s="32"/>
      <c r="E28" s="33"/>
      <c r="F28" s="27"/>
      <c r="G28" s="27"/>
      <c r="H28" s="94"/>
      <c r="I28" s="95"/>
      <c r="J28" s="96"/>
    </row>
    <row r="29" spans="1:10" ht="0.75" customHeight="1">
      <c r="A29" s="34"/>
      <c r="B29" s="35"/>
      <c r="C29" s="35"/>
      <c r="D29" s="35"/>
      <c r="E29" s="36"/>
      <c r="F29" s="21"/>
      <c r="G29" s="22"/>
      <c r="H29" s="91"/>
      <c r="I29" s="92"/>
      <c r="J29" s="93"/>
    </row>
    <row r="30" spans="1:10" ht="15" customHeight="1">
      <c r="A30" s="37" t="s">
        <v>95</v>
      </c>
      <c r="B30" s="38"/>
      <c r="C30" s="38"/>
      <c r="D30" s="38"/>
      <c r="E30" s="39"/>
      <c r="F30" s="40">
        <v>0.4</v>
      </c>
      <c r="G30" s="41"/>
      <c r="H30" s="54" t="str">
        <f>H27</f>
        <v>Круглосуточно</v>
      </c>
      <c r="I30" s="55"/>
      <c r="J30" s="56"/>
    </row>
    <row r="31" spans="1:10" ht="12.75">
      <c r="A31" s="44" t="s">
        <v>19</v>
      </c>
      <c r="B31" s="45"/>
      <c r="C31" s="45"/>
      <c r="D31" s="45"/>
      <c r="E31" s="46"/>
      <c r="F31" s="49">
        <v>0.01</v>
      </c>
      <c r="G31" s="50"/>
      <c r="H31" s="86" t="s">
        <v>97</v>
      </c>
      <c r="I31" s="63"/>
      <c r="J31" s="50"/>
    </row>
    <row r="32" spans="1:10" ht="12.75">
      <c r="A32" s="44" t="s">
        <v>18</v>
      </c>
      <c r="B32" s="45"/>
      <c r="C32" s="45"/>
      <c r="D32" s="45"/>
      <c r="E32" s="46"/>
      <c r="F32" s="49">
        <v>0.69</v>
      </c>
      <c r="G32" s="50"/>
      <c r="H32" s="49" t="str">
        <f>H31</f>
        <v>Ежемесячно</v>
      </c>
      <c r="I32" s="63"/>
      <c r="J32" s="50"/>
    </row>
    <row r="33" spans="1:10" ht="12.75">
      <c r="A33" s="44" t="s">
        <v>50</v>
      </c>
      <c r="B33" s="45"/>
      <c r="C33" s="45"/>
      <c r="D33" s="45"/>
      <c r="E33" s="46"/>
      <c r="F33" s="40">
        <v>0</v>
      </c>
      <c r="G33" s="41"/>
      <c r="H33" s="49" t="s">
        <v>21</v>
      </c>
      <c r="I33" s="63"/>
      <c r="J33" s="50"/>
    </row>
    <row r="34" spans="1:10" ht="12.75">
      <c r="A34" s="82" t="s">
        <v>52</v>
      </c>
      <c r="B34" s="83"/>
      <c r="C34" s="83"/>
      <c r="D34" s="83"/>
      <c r="E34" s="84"/>
      <c r="F34" s="40">
        <v>2.54</v>
      </c>
      <c r="G34" s="41"/>
      <c r="H34" s="86" t="s">
        <v>36</v>
      </c>
      <c r="I34" s="63"/>
      <c r="J34" s="50"/>
    </row>
    <row r="35" spans="1:10" ht="12.75">
      <c r="A35" s="44" t="s">
        <v>16</v>
      </c>
      <c r="B35" s="45"/>
      <c r="C35" s="45"/>
      <c r="D35" s="45"/>
      <c r="E35" s="46"/>
      <c r="F35" s="49">
        <v>2.97</v>
      </c>
      <c r="G35" s="50"/>
      <c r="H35" s="49"/>
      <c r="I35" s="63"/>
      <c r="J35" s="50"/>
    </row>
    <row r="36" spans="1:10" ht="12.75">
      <c r="A36" s="44" t="s">
        <v>98</v>
      </c>
      <c r="B36" s="45"/>
      <c r="C36" s="45"/>
      <c r="D36" s="45"/>
      <c r="E36" s="46"/>
      <c r="F36" s="49">
        <v>0.82</v>
      </c>
      <c r="G36" s="50"/>
      <c r="H36" s="49"/>
      <c r="I36" s="63"/>
      <c r="J36" s="50"/>
    </row>
    <row r="37" spans="1:10" ht="12.75">
      <c r="A37" s="44" t="s">
        <v>69</v>
      </c>
      <c r="B37" s="45"/>
      <c r="C37" s="45"/>
      <c r="D37" s="45"/>
      <c r="E37" s="46"/>
      <c r="F37" s="78">
        <v>0.9</v>
      </c>
      <c r="G37" s="79"/>
      <c r="H37" s="49" t="str">
        <f>H32</f>
        <v>Ежемесячно</v>
      </c>
      <c r="I37" s="63"/>
      <c r="J37" s="50"/>
    </row>
    <row r="38" spans="1:11" ht="12.75">
      <c r="A38" s="44" t="s">
        <v>74</v>
      </c>
      <c r="B38" s="45"/>
      <c r="C38" s="45"/>
      <c r="D38" s="45"/>
      <c r="E38" s="46"/>
      <c r="F38" s="76">
        <v>0.58</v>
      </c>
      <c r="G38" s="48"/>
      <c r="H38" s="49" t="str">
        <f>H37</f>
        <v>Ежемесячно</v>
      </c>
      <c r="I38" s="63"/>
      <c r="J38" s="50"/>
      <c r="K38" s="26"/>
    </row>
    <row r="39" spans="1:11" ht="12.75">
      <c r="A39" s="44" t="s">
        <v>131</v>
      </c>
      <c r="B39" s="45"/>
      <c r="C39" s="45"/>
      <c r="D39" s="45"/>
      <c r="E39" s="46"/>
      <c r="F39" s="76">
        <v>0.48</v>
      </c>
      <c r="G39" s="48"/>
      <c r="H39" s="49"/>
      <c r="I39" s="63"/>
      <c r="J39" s="50"/>
      <c r="K39" s="26"/>
    </row>
    <row r="40" spans="1:12" ht="12.75">
      <c r="A40" s="44" t="s">
        <v>13</v>
      </c>
      <c r="B40" s="45"/>
      <c r="C40" s="45"/>
      <c r="D40" s="45"/>
      <c r="E40" s="46"/>
      <c r="F40" s="47">
        <f>F38+F37+F36+F35+F34+F33+F32+F31+F21+F17+F12+F9+F39</f>
        <v>21.76</v>
      </c>
      <c r="G40" s="48"/>
      <c r="H40" s="49"/>
      <c r="I40" s="63"/>
      <c r="J40" s="50"/>
      <c r="L40" s="14"/>
    </row>
    <row r="41" spans="1:12" ht="12.75">
      <c r="A41" s="44" t="s">
        <v>12</v>
      </c>
      <c r="B41" s="45"/>
      <c r="C41" s="45"/>
      <c r="D41" s="45"/>
      <c r="E41" s="46"/>
      <c r="F41" s="61">
        <v>2.4</v>
      </c>
      <c r="G41" s="62"/>
      <c r="H41" s="49"/>
      <c r="I41" s="63"/>
      <c r="J41" s="50"/>
      <c r="K41" s="26"/>
      <c r="L41" s="26"/>
    </row>
    <row r="42" spans="1:10" ht="12.75">
      <c r="A42" s="44" t="s">
        <v>11</v>
      </c>
      <c r="B42" s="45"/>
      <c r="C42" s="45"/>
      <c r="D42" s="45"/>
      <c r="E42" s="46"/>
      <c r="F42" s="75">
        <f>SUM(F40:F41)</f>
        <v>24.16</v>
      </c>
      <c r="G42" s="48"/>
      <c r="H42" s="61"/>
      <c r="I42" s="63"/>
      <c r="J42" s="50"/>
    </row>
    <row r="43" spans="1:10" ht="12.75">
      <c r="A43" s="76" t="s">
        <v>10</v>
      </c>
      <c r="B43" s="77"/>
      <c r="C43" s="77"/>
      <c r="D43" s="77"/>
      <c r="E43" s="77"/>
      <c r="F43" s="77"/>
      <c r="G43" s="77"/>
      <c r="H43" s="77"/>
      <c r="I43" s="77"/>
      <c r="J43" s="48"/>
    </row>
    <row r="44" spans="1:12" ht="12.75">
      <c r="A44" s="43" t="s">
        <v>9</v>
      </c>
      <c r="B44" s="43"/>
      <c r="C44" s="43"/>
      <c r="D44" s="43"/>
      <c r="E44" s="43"/>
      <c r="F44" s="42"/>
      <c r="G44" s="42"/>
      <c r="H44" s="128" t="s">
        <v>8</v>
      </c>
      <c r="I44" s="129"/>
      <c r="J44" s="130"/>
      <c r="L44" s="13"/>
    </row>
    <row r="45" spans="1:12" ht="12.75">
      <c r="A45" s="43" t="s">
        <v>6</v>
      </c>
      <c r="B45" s="43"/>
      <c r="C45" s="43"/>
      <c r="D45" s="43"/>
      <c r="E45" s="43"/>
      <c r="F45" s="42"/>
      <c r="G45" s="42"/>
      <c r="H45" s="131"/>
      <c r="I45" s="132"/>
      <c r="J45" s="133"/>
      <c r="L45" s="13"/>
    </row>
    <row r="46" spans="1:12" ht="12.75">
      <c r="A46" s="43" t="s">
        <v>3</v>
      </c>
      <c r="B46" s="43"/>
      <c r="C46" s="43"/>
      <c r="D46" s="43"/>
      <c r="E46" s="43"/>
      <c r="F46" s="42"/>
      <c r="G46" s="42"/>
      <c r="H46" s="131"/>
      <c r="I46" s="132"/>
      <c r="J46" s="133"/>
      <c r="L46" s="16"/>
    </row>
    <row r="47" spans="1:12" ht="12.75">
      <c r="A47" s="43" t="s">
        <v>1</v>
      </c>
      <c r="B47" s="43"/>
      <c r="C47" s="43"/>
      <c r="D47" s="43"/>
      <c r="E47" s="43"/>
      <c r="F47" s="42"/>
      <c r="G47" s="42"/>
      <c r="H47" s="131"/>
      <c r="I47" s="132"/>
      <c r="J47" s="133"/>
      <c r="L47" s="23"/>
    </row>
    <row r="48" spans="1:12" ht="12.75">
      <c r="A48" s="51" t="s">
        <v>82</v>
      </c>
      <c r="B48" s="57"/>
      <c r="C48" s="57"/>
      <c r="D48" s="57"/>
      <c r="E48" s="58"/>
      <c r="F48" s="59"/>
      <c r="G48" s="60"/>
      <c r="H48" s="131"/>
      <c r="I48" s="132"/>
      <c r="J48" s="133"/>
      <c r="L48" s="23"/>
    </row>
    <row r="49" spans="1:10" ht="12.75">
      <c r="A49" s="43" t="s">
        <v>0</v>
      </c>
      <c r="B49" s="43"/>
      <c r="C49" s="43"/>
      <c r="D49" s="43"/>
      <c r="E49" s="43"/>
      <c r="F49" s="42"/>
      <c r="G49" s="42"/>
      <c r="H49" s="131"/>
      <c r="I49" s="132"/>
      <c r="J49" s="133"/>
    </row>
    <row r="50" spans="1:10" ht="12.75">
      <c r="A50" s="51" t="s">
        <v>5</v>
      </c>
      <c r="B50" s="52"/>
      <c r="C50" s="52"/>
      <c r="D50" s="52"/>
      <c r="E50" s="53"/>
      <c r="F50" s="59"/>
      <c r="G50" s="60"/>
      <c r="H50" s="131"/>
      <c r="I50" s="132"/>
      <c r="J50" s="133"/>
    </row>
    <row r="51" spans="1:10" ht="12.75">
      <c r="A51" s="51" t="s">
        <v>2</v>
      </c>
      <c r="B51" s="52"/>
      <c r="C51" s="52"/>
      <c r="D51" s="52"/>
      <c r="E51" s="53"/>
      <c r="F51" s="59"/>
      <c r="G51" s="60"/>
      <c r="H51" s="131"/>
      <c r="I51" s="132"/>
      <c r="J51" s="133"/>
    </row>
    <row r="52" spans="1:15" ht="27" customHeight="1">
      <c r="A52" s="37" t="s">
        <v>83</v>
      </c>
      <c r="B52" s="69"/>
      <c r="C52" s="69"/>
      <c r="D52" s="69"/>
      <c r="E52" s="70"/>
      <c r="F52" s="59"/>
      <c r="G52" s="60"/>
      <c r="H52" s="131"/>
      <c r="I52" s="132"/>
      <c r="J52" s="133"/>
      <c r="O52" s="15"/>
    </row>
    <row r="53" spans="1:12" ht="12.75">
      <c r="A53" s="51" t="s">
        <v>47</v>
      </c>
      <c r="B53" s="52"/>
      <c r="C53" s="52"/>
      <c r="D53" s="52"/>
      <c r="E53" s="53"/>
      <c r="F53" s="72"/>
      <c r="G53" s="72"/>
      <c r="H53" s="131"/>
      <c r="I53" s="132"/>
      <c r="J53" s="133"/>
      <c r="L53" s="13"/>
    </row>
    <row r="54" spans="1:12" ht="12.75">
      <c r="A54" s="71" t="s">
        <v>48</v>
      </c>
      <c r="B54" s="71"/>
      <c r="C54" s="71"/>
      <c r="D54" s="71"/>
      <c r="E54" s="71"/>
      <c r="F54" s="73">
        <f>F55*12*F8</f>
        <v>138934.08</v>
      </c>
      <c r="G54" s="74"/>
      <c r="H54" s="134"/>
      <c r="I54" s="135"/>
      <c r="J54" s="136"/>
      <c r="L54" s="13"/>
    </row>
    <row r="55" spans="1:10" ht="12.75">
      <c r="A55" s="44" t="s">
        <v>84</v>
      </c>
      <c r="B55" s="45"/>
      <c r="C55" s="45"/>
      <c r="D55" s="45"/>
      <c r="E55" s="46"/>
      <c r="F55" s="68">
        <v>2.4</v>
      </c>
      <c r="G55" s="68"/>
      <c r="H55" s="127"/>
      <c r="I55" s="127"/>
      <c r="J55" s="127"/>
    </row>
  </sheetData>
  <sheetProtection/>
  <mergeCells count="115">
    <mergeCell ref="A52:E52"/>
    <mergeCell ref="F52:G52"/>
    <mergeCell ref="H55:J55"/>
    <mergeCell ref="A53:E53"/>
    <mergeCell ref="F53:G53"/>
    <mergeCell ref="A54:E54"/>
    <mergeCell ref="F54:G54"/>
    <mergeCell ref="A55:E55"/>
    <mergeCell ref="F55:G55"/>
    <mergeCell ref="A48:E48"/>
    <mergeCell ref="F48:G48"/>
    <mergeCell ref="A49:E49"/>
    <mergeCell ref="F49:G49"/>
    <mergeCell ref="A50:E50"/>
    <mergeCell ref="F50:G50"/>
    <mergeCell ref="A51:E51"/>
    <mergeCell ref="F51:G51"/>
    <mergeCell ref="A43:J43"/>
    <mergeCell ref="A44:E44"/>
    <mergeCell ref="F44:G44"/>
    <mergeCell ref="H44:J54"/>
    <mergeCell ref="A45:E45"/>
    <mergeCell ref="F45:G45"/>
    <mergeCell ref="A46:E46"/>
    <mergeCell ref="F46:G46"/>
    <mergeCell ref="A47:E47"/>
    <mergeCell ref="F47:G47"/>
    <mergeCell ref="A41:E41"/>
    <mergeCell ref="F41:G41"/>
    <mergeCell ref="H41:J41"/>
    <mergeCell ref="A42:E42"/>
    <mergeCell ref="F42:G42"/>
    <mergeCell ref="H42:J42"/>
    <mergeCell ref="A38:E38"/>
    <mergeCell ref="F38:G38"/>
    <mergeCell ref="H38:J38"/>
    <mergeCell ref="A40:E40"/>
    <mergeCell ref="F40:G40"/>
    <mergeCell ref="H40:J40"/>
    <mergeCell ref="A39:E39"/>
    <mergeCell ref="F39:G39"/>
    <mergeCell ref="H39:J39"/>
    <mergeCell ref="A35:E35"/>
    <mergeCell ref="F35:G35"/>
    <mergeCell ref="H35:J35"/>
    <mergeCell ref="A37:E37"/>
    <mergeCell ref="F37:G37"/>
    <mergeCell ref="H37:J37"/>
    <mergeCell ref="A33:E33"/>
    <mergeCell ref="F33:G33"/>
    <mergeCell ref="H33:J33"/>
    <mergeCell ref="A34:E34"/>
    <mergeCell ref="F34:G34"/>
    <mergeCell ref="H34:J34"/>
    <mergeCell ref="H27:J29"/>
    <mergeCell ref="F21:G21"/>
    <mergeCell ref="A31:E31"/>
    <mergeCell ref="F31:G31"/>
    <mergeCell ref="H31:J31"/>
    <mergeCell ref="A32:E32"/>
    <mergeCell ref="F32:G32"/>
    <mergeCell ref="H32:J32"/>
    <mergeCell ref="A21:E21"/>
    <mergeCell ref="H21:J21"/>
    <mergeCell ref="A22:E23"/>
    <mergeCell ref="H22:J23"/>
    <mergeCell ref="A24:E26"/>
    <mergeCell ref="H24:J26"/>
    <mergeCell ref="A17:E17"/>
    <mergeCell ref="F17:G20"/>
    <mergeCell ref="H17:J17"/>
    <mergeCell ref="A18:E18"/>
    <mergeCell ref="H18:J18"/>
    <mergeCell ref="A19:E19"/>
    <mergeCell ref="H19:J19"/>
    <mergeCell ref="A20:E20"/>
    <mergeCell ref="H20:J20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A9:E9"/>
    <mergeCell ref="F9:G11"/>
    <mergeCell ref="H9:J9"/>
    <mergeCell ref="A10:E10"/>
    <mergeCell ref="H10:J10"/>
    <mergeCell ref="A11:E11"/>
    <mergeCell ref="H11:J11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  <mergeCell ref="H30:J30"/>
    <mergeCell ref="A36:E36"/>
    <mergeCell ref="F36:G36"/>
    <mergeCell ref="H36:J36"/>
    <mergeCell ref="F22:G23"/>
    <mergeCell ref="F24:G26"/>
    <mergeCell ref="A27:E29"/>
    <mergeCell ref="F27:G28"/>
    <mergeCell ref="A30:E30"/>
    <mergeCell ref="F30:G30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N61"/>
  <sheetViews>
    <sheetView zoomScalePageLayoutView="0" workbookViewId="0" topLeftCell="A31">
      <selection activeCell="M52" sqref="M52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1.8515625" style="0" bestFit="1" customWidth="1"/>
  </cols>
  <sheetData>
    <row r="2" spans="1:10" ht="12.75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 t="s">
        <v>119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117" t="s">
        <v>44</v>
      </c>
      <c r="B5" s="118"/>
      <c r="C5" s="118"/>
      <c r="D5" s="118"/>
      <c r="E5" s="119"/>
      <c r="F5" s="123" t="s">
        <v>43</v>
      </c>
      <c r="G5" s="124"/>
      <c r="H5" s="117" t="s">
        <v>42</v>
      </c>
      <c r="I5" s="118"/>
      <c r="J5" s="119"/>
    </row>
    <row r="6" spans="1:10" ht="12.75">
      <c r="A6" s="120"/>
      <c r="B6" s="121"/>
      <c r="C6" s="121"/>
      <c r="D6" s="121"/>
      <c r="E6" s="122"/>
      <c r="F6" s="125"/>
      <c r="G6" s="126"/>
      <c r="H6" s="120"/>
      <c r="I6" s="121"/>
      <c r="J6" s="122"/>
    </row>
    <row r="7" spans="1:10" ht="12.75">
      <c r="A7" s="105"/>
      <c r="B7" s="105"/>
      <c r="C7" s="105"/>
      <c r="D7" s="105"/>
      <c r="E7" s="106"/>
      <c r="F7" s="109"/>
      <c r="G7" s="110"/>
      <c r="H7" s="111"/>
      <c r="I7" s="112"/>
      <c r="J7" s="113"/>
    </row>
    <row r="8" spans="1:10" ht="12.75">
      <c r="A8" s="105" t="s">
        <v>87</v>
      </c>
      <c r="B8" s="105"/>
      <c r="C8" s="105"/>
      <c r="D8" s="105"/>
      <c r="E8" s="106"/>
      <c r="F8" s="109">
        <v>4023.8</v>
      </c>
      <c r="G8" s="114"/>
      <c r="H8" s="111"/>
      <c r="I8" s="112"/>
      <c r="J8" s="113"/>
    </row>
    <row r="9" spans="1:10" ht="12.75">
      <c r="A9" s="107" t="s">
        <v>41</v>
      </c>
      <c r="B9" s="107"/>
      <c r="C9" s="107"/>
      <c r="D9" s="107"/>
      <c r="E9" s="107"/>
      <c r="F9" s="88">
        <v>2.23</v>
      </c>
      <c r="G9" s="90"/>
      <c r="H9" s="49"/>
      <c r="I9" s="63"/>
      <c r="J9" s="50"/>
    </row>
    <row r="10" spans="1:10" ht="12.75">
      <c r="A10" s="108" t="s">
        <v>40</v>
      </c>
      <c r="B10" s="38"/>
      <c r="C10" s="38"/>
      <c r="D10" s="38"/>
      <c r="E10" s="38"/>
      <c r="F10" s="94"/>
      <c r="G10" s="96"/>
      <c r="H10" s="54" t="s">
        <v>78</v>
      </c>
      <c r="I10" s="55"/>
      <c r="J10" s="56"/>
    </row>
    <row r="11" spans="1:10" ht="12.75">
      <c r="A11" s="100" t="s">
        <v>39</v>
      </c>
      <c r="B11" s="57"/>
      <c r="C11" s="57"/>
      <c r="D11" s="57"/>
      <c r="E11" s="57"/>
      <c r="F11" s="94"/>
      <c r="G11" s="96"/>
      <c r="H11" s="49" t="s">
        <v>38</v>
      </c>
      <c r="I11" s="63"/>
      <c r="J11" s="50"/>
    </row>
    <row r="12" spans="1:10" ht="12.75">
      <c r="A12" s="44" t="s">
        <v>35</v>
      </c>
      <c r="B12" s="45"/>
      <c r="C12" s="45"/>
      <c r="D12" s="45"/>
      <c r="E12" s="46"/>
      <c r="F12" s="88">
        <v>5.08</v>
      </c>
      <c r="G12" s="90"/>
      <c r="H12" s="49"/>
      <c r="I12" s="63"/>
      <c r="J12" s="50"/>
    </row>
    <row r="13" spans="1:10" ht="12.75">
      <c r="A13" s="87" t="s">
        <v>34</v>
      </c>
      <c r="B13" s="29"/>
      <c r="C13" s="29"/>
      <c r="D13" s="29"/>
      <c r="E13" s="30"/>
      <c r="F13" s="94"/>
      <c r="G13" s="96"/>
      <c r="H13" s="88" t="s">
        <v>33</v>
      </c>
      <c r="I13" s="89"/>
      <c r="J13" s="90"/>
    </row>
    <row r="14" spans="1:10" ht="12.75">
      <c r="A14" s="34"/>
      <c r="B14" s="35"/>
      <c r="C14" s="35"/>
      <c r="D14" s="35"/>
      <c r="E14" s="36"/>
      <c r="F14" s="94"/>
      <c r="G14" s="96"/>
      <c r="H14" s="91"/>
      <c r="I14" s="92"/>
      <c r="J14" s="93"/>
    </row>
    <row r="15" spans="1:10" ht="12.75">
      <c r="A15" s="100" t="s">
        <v>32</v>
      </c>
      <c r="B15" s="57"/>
      <c r="C15" s="57"/>
      <c r="D15" s="57"/>
      <c r="E15" s="58"/>
      <c r="F15" s="94"/>
      <c r="G15" s="96"/>
      <c r="H15" s="49" t="s">
        <v>31</v>
      </c>
      <c r="I15" s="63"/>
      <c r="J15" s="50"/>
    </row>
    <row r="16" spans="1:10" ht="12.75">
      <c r="A16" s="100" t="s">
        <v>30</v>
      </c>
      <c r="B16" s="57"/>
      <c r="C16" s="57"/>
      <c r="D16" s="57"/>
      <c r="E16" s="58"/>
      <c r="F16" s="91"/>
      <c r="G16" s="93"/>
      <c r="H16" s="49" t="s">
        <v>29</v>
      </c>
      <c r="I16" s="63"/>
      <c r="J16" s="50"/>
    </row>
    <row r="17" spans="1:10" ht="12.75">
      <c r="A17" s="97" t="s">
        <v>28</v>
      </c>
      <c r="B17" s="98"/>
      <c r="C17" s="98"/>
      <c r="D17" s="98"/>
      <c r="E17" s="99"/>
      <c r="F17" s="88">
        <v>0.46</v>
      </c>
      <c r="G17" s="90"/>
      <c r="H17" s="63"/>
      <c r="I17" s="63"/>
      <c r="J17" s="50"/>
    </row>
    <row r="18" spans="1:10" ht="12.75">
      <c r="A18" s="100" t="s">
        <v>27</v>
      </c>
      <c r="B18" s="57"/>
      <c r="C18" s="57"/>
      <c r="D18" s="57"/>
      <c r="E18" s="58"/>
      <c r="F18" s="94"/>
      <c r="G18" s="96"/>
      <c r="H18" s="63"/>
      <c r="I18" s="63"/>
      <c r="J18" s="50"/>
    </row>
    <row r="19" spans="1:10" ht="12.75">
      <c r="A19" s="101" t="s">
        <v>26</v>
      </c>
      <c r="B19" s="102"/>
      <c r="C19" s="102"/>
      <c r="D19" s="102"/>
      <c r="E19" s="103"/>
      <c r="F19" s="94"/>
      <c r="G19" s="96"/>
      <c r="H19" s="63" t="s">
        <v>25</v>
      </c>
      <c r="I19" s="63"/>
      <c r="J19" s="50"/>
    </row>
    <row r="20" spans="1:10" ht="12.75">
      <c r="A20" s="100" t="s">
        <v>24</v>
      </c>
      <c r="B20" s="57"/>
      <c r="C20" s="57"/>
      <c r="D20" s="57"/>
      <c r="E20" s="58"/>
      <c r="F20" s="94"/>
      <c r="G20" s="96"/>
      <c r="H20" s="88"/>
      <c r="I20" s="89"/>
      <c r="J20" s="90"/>
    </row>
    <row r="21" spans="1:10" ht="12.75">
      <c r="A21" s="44" t="s">
        <v>23</v>
      </c>
      <c r="B21" s="45"/>
      <c r="C21" s="45"/>
      <c r="D21" s="45"/>
      <c r="E21" s="46"/>
      <c r="F21" s="27">
        <f>F22+F27+F24+F30</f>
        <v>8.35</v>
      </c>
      <c r="G21" s="27"/>
      <c r="H21" s="49"/>
      <c r="I21" s="63"/>
      <c r="J21" s="50"/>
    </row>
    <row r="22" spans="1:10" ht="12.75">
      <c r="A22" s="87" t="s">
        <v>22</v>
      </c>
      <c r="B22" s="29"/>
      <c r="C22" s="29"/>
      <c r="D22" s="29"/>
      <c r="E22" s="30"/>
      <c r="F22" s="27">
        <v>2.43</v>
      </c>
      <c r="G22" s="27"/>
      <c r="H22" s="88" t="s">
        <v>21</v>
      </c>
      <c r="I22" s="89"/>
      <c r="J22" s="90"/>
    </row>
    <row r="23" spans="1:10" ht="24" customHeight="1">
      <c r="A23" s="34"/>
      <c r="B23" s="35"/>
      <c r="C23" s="35"/>
      <c r="D23" s="35"/>
      <c r="E23" s="36"/>
      <c r="F23" s="27"/>
      <c r="G23" s="27"/>
      <c r="H23" s="91"/>
      <c r="I23" s="92"/>
      <c r="J23" s="93"/>
    </row>
    <row r="24" spans="1:10" ht="12.75" customHeight="1">
      <c r="A24" s="87" t="s">
        <v>103</v>
      </c>
      <c r="B24" s="29"/>
      <c r="C24" s="29"/>
      <c r="D24" s="29"/>
      <c r="E24" s="30"/>
      <c r="F24" s="27">
        <v>4.13</v>
      </c>
      <c r="G24" s="27"/>
      <c r="H24" s="88" t="s">
        <v>79</v>
      </c>
      <c r="I24" s="89"/>
      <c r="J24" s="90"/>
    </row>
    <row r="25" spans="1:10" ht="12.75">
      <c r="A25" s="31"/>
      <c r="B25" s="32"/>
      <c r="C25" s="32"/>
      <c r="D25" s="32"/>
      <c r="E25" s="33"/>
      <c r="F25" s="27"/>
      <c r="G25" s="27"/>
      <c r="H25" s="94"/>
      <c r="I25" s="95"/>
      <c r="J25" s="96"/>
    </row>
    <row r="26" spans="1:10" ht="0.75" customHeight="1">
      <c r="A26" s="34"/>
      <c r="B26" s="35"/>
      <c r="C26" s="35"/>
      <c r="D26" s="35"/>
      <c r="E26" s="36"/>
      <c r="F26" s="27"/>
      <c r="G26" s="27"/>
      <c r="H26" s="91"/>
      <c r="I26" s="92"/>
      <c r="J26" s="93"/>
    </row>
    <row r="27" spans="1:10" ht="12.75">
      <c r="A27" s="87" t="s">
        <v>93</v>
      </c>
      <c r="B27" s="29"/>
      <c r="C27" s="29"/>
      <c r="D27" s="29"/>
      <c r="E27" s="30"/>
      <c r="F27" s="27">
        <v>1.39</v>
      </c>
      <c r="G27" s="27"/>
      <c r="H27" s="88" t="s">
        <v>20</v>
      </c>
      <c r="I27" s="89"/>
      <c r="J27" s="90"/>
    </row>
    <row r="28" spans="1:10" ht="12" customHeight="1">
      <c r="A28" s="31"/>
      <c r="B28" s="32"/>
      <c r="C28" s="32"/>
      <c r="D28" s="32"/>
      <c r="E28" s="33"/>
      <c r="F28" s="27"/>
      <c r="G28" s="27"/>
      <c r="H28" s="94"/>
      <c r="I28" s="95"/>
      <c r="J28" s="96"/>
    </row>
    <row r="29" spans="1:10" ht="12.75" hidden="1">
      <c r="A29" s="34"/>
      <c r="B29" s="35"/>
      <c r="C29" s="35"/>
      <c r="D29" s="35"/>
      <c r="E29" s="36"/>
      <c r="F29" s="27"/>
      <c r="G29" s="27"/>
      <c r="H29" s="91"/>
      <c r="I29" s="92"/>
      <c r="J29" s="93"/>
    </row>
    <row r="30" spans="1:10" ht="12.75">
      <c r="A30" s="100" t="s">
        <v>95</v>
      </c>
      <c r="B30" s="57"/>
      <c r="C30" s="57"/>
      <c r="D30" s="57"/>
      <c r="E30" s="58"/>
      <c r="F30" s="40">
        <v>0.4</v>
      </c>
      <c r="G30" s="41"/>
      <c r="H30" s="54"/>
      <c r="I30" s="55"/>
      <c r="J30" s="56"/>
    </row>
    <row r="31" spans="1:10" ht="12.75">
      <c r="A31" s="44" t="s">
        <v>19</v>
      </c>
      <c r="B31" s="45"/>
      <c r="C31" s="45"/>
      <c r="D31" s="45"/>
      <c r="E31" s="46"/>
      <c r="F31" s="49">
        <v>0.03</v>
      </c>
      <c r="G31" s="50"/>
      <c r="H31" s="49" t="s">
        <v>14</v>
      </c>
      <c r="I31" s="63"/>
      <c r="J31" s="50"/>
    </row>
    <row r="32" spans="1:10" ht="12.75">
      <c r="A32" s="44" t="s">
        <v>18</v>
      </c>
      <c r="B32" s="45"/>
      <c r="C32" s="45"/>
      <c r="D32" s="45"/>
      <c r="E32" s="46"/>
      <c r="F32" s="49">
        <v>0.89</v>
      </c>
      <c r="G32" s="50"/>
      <c r="H32" s="49"/>
      <c r="I32" s="63"/>
      <c r="J32" s="50"/>
    </row>
    <row r="33" spans="1:11" ht="12.75">
      <c r="A33" s="44" t="s">
        <v>50</v>
      </c>
      <c r="B33" s="45"/>
      <c r="C33" s="45"/>
      <c r="D33" s="45"/>
      <c r="E33" s="46"/>
      <c r="F33" s="80">
        <v>0.06</v>
      </c>
      <c r="G33" s="81"/>
      <c r="H33" s="49" t="s">
        <v>21</v>
      </c>
      <c r="I33" s="63"/>
      <c r="J33" s="50"/>
      <c r="K33" s="26"/>
    </row>
    <row r="34" spans="1:10" ht="12.75">
      <c r="A34" s="82" t="s">
        <v>52</v>
      </c>
      <c r="B34" s="83"/>
      <c r="C34" s="83"/>
      <c r="D34" s="83"/>
      <c r="E34" s="84"/>
      <c r="F34" s="40">
        <v>2.54</v>
      </c>
      <c r="G34" s="41"/>
      <c r="H34" s="49" t="s">
        <v>78</v>
      </c>
      <c r="I34" s="63"/>
      <c r="J34" s="50"/>
    </row>
    <row r="35" spans="1:10" ht="12.75">
      <c r="A35" s="44" t="s">
        <v>16</v>
      </c>
      <c r="B35" s="45"/>
      <c r="C35" s="45"/>
      <c r="D35" s="45"/>
      <c r="E35" s="46"/>
      <c r="F35" s="49">
        <v>2.97</v>
      </c>
      <c r="G35" s="50"/>
      <c r="H35" s="49"/>
      <c r="I35" s="63"/>
      <c r="J35" s="50"/>
    </row>
    <row r="36" spans="1:10" ht="12.75">
      <c r="A36" s="44" t="s">
        <v>98</v>
      </c>
      <c r="B36" s="45"/>
      <c r="C36" s="45"/>
      <c r="D36" s="45"/>
      <c r="E36" s="46"/>
      <c r="F36" s="49">
        <v>0.82</v>
      </c>
      <c r="G36" s="50"/>
      <c r="H36" s="49"/>
      <c r="I36" s="63"/>
      <c r="J36" s="50"/>
    </row>
    <row r="37" spans="1:10" ht="12.75">
      <c r="A37" s="44" t="s">
        <v>61</v>
      </c>
      <c r="B37" s="45"/>
      <c r="C37" s="45"/>
      <c r="D37" s="45"/>
      <c r="E37" s="46"/>
      <c r="F37" s="88">
        <v>2.13</v>
      </c>
      <c r="G37" s="90"/>
      <c r="H37" s="49"/>
      <c r="I37" s="63"/>
      <c r="J37" s="50"/>
    </row>
    <row r="38" spans="1:10" ht="12.75">
      <c r="A38" s="51" t="s">
        <v>62</v>
      </c>
      <c r="B38" s="52"/>
      <c r="C38" s="52"/>
      <c r="D38" s="52"/>
      <c r="E38" s="53"/>
      <c r="F38" s="94"/>
      <c r="G38" s="96"/>
      <c r="H38" s="49" t="s">
        <v>14</v>
      </c>
      <c r="I38" s="63"/>
      <c r="J38" s="50"/>
    </row>
    <row r="39" spans="1:10" ht="12.75">
      <c r="A39" s="51" t="s">
        <v>63</v>
      </c>
      <c r="B39" s="52"/>
      <c r="C39" s="52"/>
      <c r="D39" s="52"/>
      <c r="E39" s="53"/>
      <c r="F39" s="91"/>
      <c r="G39" s="93"/>
      <c r="H39" s="49" t="s">
        <v>77</v>
      </c>
      <c r="I39" s="63"/>
      <c r="J39" s="50"/>
    </row>
    <row r="40" spans="1:10" ht="12.75">
      <c r="A40" s="44" t="s">
        <v>67</v>
      </c>
      <c r="B40" s="45"/>
      <c r="C40" s="45"/>
      <c r="D40" s="45"/>
      <c r="E40" s="46"/>
      <c r="F40" s="78">
        <v>0.9</v>
      </c>
      <c r="G40" s="79"/>
      <c r="H40" s="49"/>
      <c r="I40" s="63"/>
      <c r="J40" s="50"/>
    </row>
    <row r="41" spans="1:10" ht="12.75">
      <c r="A41" s="7" t="s">
        <v>64</v>
      </c>
      <c r="B41" s="8"/>
      <c r="C41" s="8"/>
      <c r="D41" s="8"/>
      <c r="E41" s="9"/>
      <c r="F41" s="49">
        <v>0.04</v>
      </c>
      <c r="G41" s="50"/>
      <c r="H41" s="49"/>
      <c r="I41" s="63"/>
      <c r="J41" s="50"/>
    </row>
    <row r="42" spans="1:10" ht="12.75">
      <c r="A42" s="44" t="s">
        <v>75</v>
      </c>
      <c r="B42" s="45"/>
      <c r="C42" s="45"/>
      <c r="D42" s="45"/>
      <c r="E42" s="46"/>
      <c r="F42" s="49">
        <v>0.37</v>
      </c>
      <c r="G42" s="50"/>
      <c r="H42" s="49"/>
      <c r="I42" s="63"/>
      <c r="J42" s="50"/>
    </row>
    <row r="43" spans="1:12" ht="12.75">
      <c r="A43" s="44" t="s">
        <v>13</v>
      </c>
      <c r="B43" s="45"/>
      <c r="C43" s="45"/>
      <c r="D43" s="45"/>
      <c r="E43" s="46"/>
      <c r="F43" s="47">
        <f>F42+F41+F40+F37+F36+F35+F34+F33+F32+F31+F21+F17+F12+F9</f>
        <v>26.87</v>
      </c>
      <c r="G43" s="48"/>
      <c r="H43" s="49"/>
      <c r="I43" s="63"/>
      <c r="J43" s="50"/>
      <c r="L43" s="16"/>
    </row>
    <row r="44" spans="1:12" ht="12.75">
      <c r="A44" s="44" t="s">
        <v>12</v>
      </c>
      <c r="B44" s="45"/>
      <c r="C44" s="45"/>
      <c r="D44" s="45"/>
      <c r="E44" s="46"/>
      <c r="F44" s="61">
        <v>0.4</v>
      </c>
      <c r="G44" s="62"/>
      <c r="H44" s="49"/>
      <c r="I44" s="63"/>
      <c r="J44" s="50"/>
      <c r="K44" s="26"/>
      <c r="L44" s="13"/>
    </row>
    <row r="45" spans="1:13" ht="12.75">
      <c r="A45" s="44" t="s">
        <v>11</v>
      </c>
      <c r="B45" s="45"/>
      <c r="C45" s="45"/>
      <c r="D45" s="45"/>
      <c r="E45" s="46"/>
      <c r="F45" s="75">
        <f>SUM(F43:F44)</f>
        <v>27.27</v>
      </c>
      <c r="G45" s="48"/>
      <c r="H45" s="61"/>
      <c r="I45" s="63"/>
      <c r="J45" s="50"/>
      <c r="M45" s="12"/>
    </row>
    <row r="46" spans="1:14" ht="12.75">
      <c r="A46" s="76" t="s">
        <v>10</v>
      </c>
      <c r="B46" s="77"/>
      <c r="C46" s="77"/>
      <c r="D46" s="77"/>
      <c r="E46" s="77"/>
      <c r="F46" s="77"/>
      <c r="G46" s="77"/>
      <c r="H46" s="77"/>
      <c r="I46" s="77"/>
      <c r="J46" s="48"/>
      <c r="N46" s="16"/>
    </row>
    <row r="47" spans="1:14" ht="12.75">
      <c r="A47" s="43" t="s">
        <v>9</v>
      </c>
      <c r="B47" s="43"/>
      <c r="C47" s="43"/>
      <c r="D47" s="43"/>
      <c r="E47" s="43"/>
      <c r="F47" s="42"/>
      <c r="G47" s="42"/>
      <c r="H47" s="128" t="s">
        <v>8</v>
      </c>
      <c r="I47" s="129"/>
      <c r="J47" s="130"/>
      <c r="N47" s="25"/>
    </row>
    <row r="48" spans="1:10" ht="12.75">
      <c r="A48" s="43" t="s">
        <v>7</v>
      </c>
      <c r="B48" s="43"/>
      <c r="C48" s="43"/>
      <c r="D48" s="43"/>
      <c r="E48" s="43"/>
      <c r="F48" s="42"/>
      <c r="G48" s="42"/>
      <c r="H48" s="131"/>
      <c r="I48" s="132"/>
      <c r="J48" s="133"/>
    </row>
    <row r="49" spans="1:12" ht="12.75">
      <c r="A49" s="43" t="s">
        <v>6</v>
      </c>
      <c r="B49" s="43"/>
      <c r="C49" s="43"/>
      <c r="D49" s="43"/>
      <c r="E49" s="43"/>
      <c r="F49" s="42"/>
      <c r="G49" s="42"/>
      <c r="H49" s="131"/>
      <c r="I49" s="132"/>
      <c r="J49" s="133"/>
      <c r="L49" s="13"/>
    </row>
    <row r="50" spans="1:10" ht="12.75">
      <c r="A50" s="43" t="s">
        <v>3</v>
      </c>
      <c r="B50" s="43"/>
      <c r="C50" s="43"/>
      <c r="D50" s="43"/>
      <c r="E50" s="43"/>
      <c r="F50" s="42"/>
      <c r="G50" s="42"/>
      <c r="H50" s="131"/>
      <c r="I50" s="132"/>
      <c r="J50" s="133"/>
    </row>
    <row r="51" spans="1:10" ht="12.75">
      <c r="A51" s="43" t="s">
        <v>1</v>
      </c>
      <c r="B51" s="43"/>
      <c r="C51" s="43"/>
      <c r="D51" s="43"/>
      <c r="E51" s="43"/>
      <c r="F51" s="42"/>
      <c r="G51" s="42"/>
      <c r="H51" s="131"/>
      <c r="I51" s="132"/>
      <c r="J51" s="133"/>
    </row>
    <row r="52" spans="1:10" ht="12.75">
      <c r="A52" s="51" t="s">
        <v>82</v>
      </c>
      <c r="B52" s="57"/>
      <c r="C52" s="57"/>
      <c r="D52" s="57"/>
      <c r="E52" s="58"/>
      <c r="F52" s="59"/>
      <c r="G52" s="60"/>
      <c r="H52" s="131"/>
      <c r="I52" s="132"/>
      <c r="J52" s="133"/>
    </row>
    <row r="53" spans="1:10" ht="12.75">
      <c r="A53" s="43" t="s">
        <v>0</v>
      </c>
      <c r="B53" s="43"/>
      <c r="C53" s="43"/>
      <c r="D53" s="43"/>
      <c r="E53" s="43"/>
      <c r="F53" s="42"/>
      <c r="G53" s="42"/>
      <c r="H53" s="131"/>
      <c r="I53" s="132"/>
      <c r="J53" s="133"/>
    </row>
    <row r="54" spans="1:10" ht="12.75">
      <c r="A54" s="51" t="s">
        <v>5</v>
      </c>
      <c r="B54" s="52"/>
      <c r="C54" s="52"/>
      <c r="D54" s="52"/>
      <c r="E54" s="53"/>
      <c r="F54" s="59"/>
      <c r="G54" s="60"/>
      <c r="H54" s="131"/>
      <c r="I54" s="132"/>
      <c r="J54" s="133"/>
    </row>
    <row r="55" spans="1:10" ht="12.75">
      <c r="A55" s="51" t="s">
        <v>4</v>
      </c>
      <c r="B55" s="52"/>
      <c r="C55" s="52"/>
      <c r="D55" s="52"/>
      <c r="E55" s="53"/>
      <c r="F55" s="59"/>
      <c r="G55" s="60"/>
      <c r="H55" s="131"/>
      <c r="I55" s="132"/>
      <c r="J55" s="133"/>
    </row>
    <row r="56" spans="1:10" ht="12.75">
      <c r="A56" s="51" t="s">
        <v>2</v>
      </c>
      <c r="B56" s="52"/>
      <c r="C56" s="52"/>
      <c r="D56" s="52"/>
      <c r="E56" s="53"/>
      <c r="F56" s="59"/>
      <c r="G56" s="60"/>
      <c r="H56" s="131"/>
      <c r="I56" s="132"/>
      <c r="J56" s="133"/>
    </row>
    <row r="57" spans="1:10" ht="12.75">
      <c r="A57" s="51" t="s">
        <v>49</v>
      </c>
      <c r="B57" s="52"/>
      <c r="C57" s="52"/>
      <c r="D57" s="52"/>
      <c r="E57" s="53"/>
      <c r="F57" s="59"/>
      <c r="G57" s="60"/>
      <c r="H57" s="131"/>
      <c r="I57" s="132"/>
      <c r="J57" s="133"/>
    </row>
    <row r="58" spans="1:10" ht="24" customHeight="1">
      <c r="A58" s="37" t="s">
        <v>83</v>
      </c>
      <c r="B58" s="69"/>
      <c r="C58" s="69"/>
      <c r="D58" s="69"/>
      <c r="E58" s="70"/>
      <c r="F58" s="59"/>
      <c r="G58" s="60"/>
      <c r="H58" s="131"/>
      <c r="I58" s="132"/>
      <c r="J58" s="133"/>
    </row>
    <row r="59" spans="1:10" ht="12.75">
      <c r="A59" s="51" t="s">
        <v>47</v>
      </c>
      <c r="B59" s="52"/>
      <c r="C59" s="52"/>
      <c r="D59" s="52"/>
      <c r="E59" s="53"/>
      <c r="F59" s="72"/>
      <c r="G59" s="72"/>
      <c r="H59" s="131"/>
      <c r="I59" s="132"/>
      <c r="J59" s="133"/>
    </row>
    <row r="60" spans="1:10" ht="12.75">
      <c r="A60" s="71" t="s">
        <v>48</v>
      </c>
      <c r="B60" s="71"/>
      <c r="C60" s="71"/>
      <c r="D60" s="71"/>
      <c r="E60" s="71"/>
      <c r="F60" s="73">
        <v>19500</v>
      </c>
      <c r="G60" s="74"/>
      <c r="H60" s="134"/>
      <c r="I60" s="135"/>
      <c r="J60" s="136"/>
    </row>
    <row r="61" spans="1:10" ht="12.75">
      <c r="A61" s="44" t="s">
        <v>84</v>
      </c>
      <c r="B61" s="45"/>
      <c r="C61" s="45"/>
      <c r="D61" s="45"/>
      <c r="E61" s="46"/>
      <c r="F61" s="68">
        <f>F60/12/F8</f>
        <v>0.40384710969730103</v>
      </c>
      <c r="G61" s="68"/>
      <c r="H61" s="127"/>
      <c r="I61" s="127"/>
      <c r="J61" s="127"/>
    </row>
  </sheetData>
  <sheetProtection/>
  <mergeCells count="127">
    <mergeCell ref="F60:G60"/>
    <mergeCell ref="A54:E54"/>
    <mergeCell ref="H61:J61"/>
    <mergeCell ref="A58:E58"/>
    <mergeCell ref="F58:G58"/>
    <mergeCell ref="A59:E59"/>
    <mergeCell ref="F59:G59"/>
    <mergeCell ref="A61:E61"/>
    <mergeCell ref="F61:G61"/>
    <mergeCell ref="A60:E60"/>
    <mergeCell ref="H47:J60"/>
    <mergeCell ref="A47:E47"/>
    <mergeCell ref="F48:G48"/>
    <mergeCell ref="A49:E49"/>
    <mergeCell ref="A52:E52"/>
    <mergeCell ref="A57:E57"/>
    <mergeCell ref="F57:G57"/>
    <mergeCell ref="A55:E55"/>
    <mergeCell ref="F53:G53"/>
    <mergeCell ref="A50:E50"/>
    <mergeCell ref="A56:E56"/>
    <mergeCell ref="F42:G42"/>
    <mergeCell ref="H45:J45"/>
    <mergeCell ref="A51:E51"/>
    <mergeCell ref="A45:E45"/>
    <mergeCell ref="F43:G43"/>
    <mergeCell ref="A48:E48"/>
    <mergeCell ref="F49:G49"/>
    <mergeCell ref="F50:G50"/>
    <mergeCell ref="F51:G51"/>
    <mergeCell ref="A35:E35"/>
    <mergeCell ref="F44:G44"/>
    <mergeCell ref="A53:E53"/>
    <mergeCell ref="F52:G52"/>
    <mergeCell ref="F41:G41"/>
    <mergeCell ref="A46:J46"/>
    <mergeCell ref="H44:J44"/>
    <mergeCell ref="A44:E44"/>
    <mergeCell ref="H42:J42"/>
    <mergeCell ref="H43:J43"/>
    <mergeCell ref="A43:E43"/>
    <mergeCell ref="F54:G54"/>
    <mergeCell ref="F47:G47"/>
    <mergeCell ref="H12:J12"/>
    <mergeCell ref="H31:J31"/>
    <mergeCell ref="H32:J32"/>
    <mergeCell ref="A34:E34"/>
    <mergeCell ref="H22:J23"/>
    <mergeCell ref="A24:E26"/>
    <mergeCell ref="H34:J34"/>
    <mergeCell ref="A32:E32"/>
    <mergeCell ref="F32:G32"/>
    <mergeCell ref="H21:J21"/>
    <mergeCell ref="H24:J26"/>
    <mergeCell ref="F33:G33"/>
    <mergeCell ref="F31:G31"/>
    <mergeCell ref="A21:E21"/>
    <mergeCell ref="A30:E30"/>
    <mergeCell ref="F30:G30"/>
    <mergeCell ref="A20:E20"/>
    <mergeCell ref="F34:G34"/>
    <mergeCell ref="A22:E23"/>
    <mergeCell ref="A8:E8"/>
    <mergeCell ref="H16:J16"/>
    <mergeCell ref="A11:E11"/>
    <mergeCell ref="H33:J33"/>
    <mergeCell ref="H27:J29"/>
    <mergeCell ref="H11:J11"/>
    <mergeCell ref="H20:J20"/>
    <mergeCell ref="H41:J41"/>
    <mergeCell ref="F40:G40"/>
    <mergeCell ref="H37:J37"/>
    <mergeCell ref="H39:J39"/>
    <mergeCell ref="F37:G39"/>
    <mergeCell ref="F17:G20"/>
    <mergeCell ref="F21:G21"/>
    <mergeCell ref="F22:G23"/>
    <mergeCell ref="F24:G26"/>
    <mergeCell ref="F27:G29"/>
    <mergeCell ref="H15:J15"/>
    <mergeCell ref="H19:J19"/>
    <mergeCell ref="A17:E17"/>
    <mergeCell ref="A19:E19"/>
    <mergeCell ref="H17:J17"/>
    <mergeCell ref="H13:J14"/>
    <mergeCell ref="A15:E15"/>
    <mergeCell ref="H18:J18"/>
    <mergeCell ref="A13:E14"/>
    <mergeCell ref="F56:G56"/>
    <mergeCell ref="F55:G55"/>
    <mergeCell ref="A18:E18"/>
    <mergeCell ref="F35:G35"/>
    <mergeCell ref="H35:J35"/>
    <mergeCell ref="H40:J40"/>
    <mergeCell ref="F45:G45"/>
    <mergeCell ref="A40:E40"/>
    <mergeCell ref="A42:E42"/>
    <mergeCell ref="H38:J38"/>
    <mergeCell ref="F8:G8"/>
    <mergeCell ref="H8:J8"/>
    <mergeCell ref="A16:E16"/>
    <mergeCell ref="F12:G16"/>
    <mergeCell ref="H9:J9"/>
    <mergeCell ref="A9:E9"/>
    <mergeCell ref="F9:G11"/>
    <mergeCell ref="A10:E10"/>
    <mergeCell ref="H10:J10"/>
    <mergeCell ref="A12:E12"/>
    <mergeCell ref="A2:J2"/>
    <mergeCell ref="A3:J3"/>
    <mergeCell ref="A4:J4"/>
    <mergeCell ref="A7:E7"/>
    <mergeCell ref="F7:G7"/>
    <mergeCell ref="H5:J6"/>
    <mergeCell ref="H7:J7"/>
    <mergeCell ref="A5:E6"/>
    <mergeCell ref="F5:G6"/>
    <mergeCell ref="A38:E38"/>
    <mergeCell ref="A39:E39"/>
    <mergeCell ref="H30:J30"/>
    <mergeCell ref="A27:E29"/>
    <mergeCell ref="A37:E37"/>
    <mergeCell ref="A36:E36"/>
    <mergeCell ref="F36:G36"/>
    <mergeCell ref="H36:J36"/>
    <mergeCell ref="A31:E31"/>
    <mergeCell ref="A33:E33"/>
  </mergeCells>
  <printOptions/>
  <pageMargins left="0.75" right="0.75" top="1" bottom="1" header="0.5" footer="0.5"/>
  <pageSetup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2:L61"/>
  <sheetViews>
    <sheetView zoomScalePageLayoutView="0" workbookViewId="0" topLeftCell="A1">
      <selection activeCell="N18" sqref="N18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  <col min="13" max="13" width="10.28125" style="0" bestFit="1" customWidth="1"/>
  </cols>
  <sheetData>
    <row r="2" spans="1:10" ht="12.75">
      <c r="A2" s="115" t="s">
        <v>89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 t="s">
        <v>125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117" t="s">
        <v>44</v>
      </c>
      <c r="B5" s="118"/>
      <c r="C5" s="118"/>
      <c r="D5" s="118"/>
      <c r="E5" s="119"/>
      <c r="F5" s="123" t="s">
        <v>43</v>
      </c>
      <c r="G5" s="124"/>
      <c r="H5" s="117" t="s">
        <v>42</v>
      </c>
      <c r="I5" s="118"/>
      <c r="J5" s="119"/>
    </row>
    <row r="6" spans="1:10" ht="12.75">
      <c r="A6" s="120"/>
      <c r="B6" s="121"/>
      <c r="C6" s="121"/>
      <c r="D6" s="121"/>
      <c r="E6" s="122"/>
      <c r="F6" s="125"/>
      <c r="G6" s="126"/>
      <c r="H6" s="120"/>
      <c r="I6" s="121"/>
      <c r="J6" s="122"/>
    </row>
    <row r="7" spans="1:10" ht="12.75">
      <c r="A7" s="105"/>
      <c r="B7" s="105"/>
      <c r="C7" s="105"/>
      <c r="D7" s="105"/>
      <c r="E7" s="106"/>
      <c r="F7" s="109"/>
      <c r="G7" s="110"/>
      <c r="H7" s="111"/>
      <c r="I7" s="112"/>
      <c r="J7" s="113"/>
    </row>
    <row r="8" spans="1:10" ht="12.75">
      <c r="A8" s="105" t="s">
        <v>87</v>
      </c>
      <c r="B8" s="105"/>
      <c r="C8" s="105"/>
      <c r="D8" s="105"/>
      <c r="E8" s="106"/>
      <c r="F8" s="109">
        <v>3325.7</v>
      </c>
      <c r="G8" s="114"/>
      <c r="H8" s="111"/>
      <c r="I8" s="112"/>
      <c r="J8" s="113"/>
    </row>
    <row r="9" spans="1:10" ht="12.75">
      <c r="A9" s="107" t="s">
        <v>41</v>
      </c>
      <c r="B9" s="107"/>
      <c r="C9" s="107"/>
      <c r="D9" s="107"/>
      <c r="E9" s="107"/>
      <c r="F9" s="88">
        <v>1.84</v>
      </c>
      <c r="G9" s="90"/>
      <c r="H9" s="49"/>
      <c r="I9" s="63"/>
      <c r="J9" s="50"/>
    </row>
    <row r="10" spans="1:12" ht="12.75">
      <c r="A10" s="108" t="s">
        <v>40</v>
      </c>
      <c r="B10" s="38"/>
      <c r="C10" s="38"/>
      <c r="D10" s="38"/>
      <c r="E10" s="38"/>
      <c r="F10" s="94"/>
      <c r="G10" s="96"/>
      <c r="H10" s="54" t="s">
        <v>78</v>
      </c>
      <c r="I10" s="55"/>
      <c r="J10" s="56"/>
      <c r="L10" s="153">
        <v>1.84</v>
      </c>
    </row>
    <row r="11" spans="1:12" ht="12.75">
      <c r="A11" s="100" t="s">
        <v>39</v>
      </c>
      <c r="B11" s="57"/>
      <c r="C11" s="57"/>
      <c r="D11" s="57"/>
      <c r="E11" s="57"/>
      <c r="F11" s="94"/>
      <c r="G11" s="96"/>
      <c r="H11" s="49" t="s">
        <v>38</v>
      </c>
      <c r="I11" s="63"/>
      <c r="J11" s="50"/>
      <c r="L11" s="153">
        <f>2.21-L10</f>
        <v>0.3699999999999999</v>
      </c>
    </row>
    <row r="12" spans="1:12" ht="12.75">
      <c r="A12" s="44" t="s">
        <v>35</v>
      </c>
      <c r="B12" s="45"/>
      <c r="C12" s="45"/>
      <c r="D12" s="45"/>
      <c r="E12" s="46"/>
      <c r="F12" s="88">
        <v>3.22</v>
      </c>
      <c r="G12" s="90"/>
      <c r="H12" s="49"/>
      <c r="I12" s="63"/>
      <c r="J12" s="50"/>
      <c r="L12" s="153"/>
    </row>
    <row r="13" spans="1:12" ht="12.75">
      <c r="A13" s="87" t="s">
        <v>34</v>
      </c>
      <c r="B13" s="29"/>
      <c r="C13" s="29"/>
      <c r="D13" s="29"/>
      <c r="E13" s="30"/>
      <c r="F13" s="94"/>
      <c r="G13" s="96"/>
      <c r="H13" s="88" t="s">
        <v>33</v>
      </c>
      <c r="I13" s="89"/>
      <c r="J13" s="90"/>
      <c r="L13" s="153"/>
    </row>
    <row r="14" spans="1:10" ht="12.75">
      <c r="A14" s="34"/>
      <c r="B14" s="35"/>
      <c r="C14" s="35"/>
      <c r="D14" s="35"/>
      <c r="E14" s="36"/>
      <c r="F14" s="94"/>
      <c r="G14" s="96"/>
      <c r="H14" s="91"/>
      <c r="I14" s="92"/>
      <c r="J14" s="93"/>
    </row>
    <row r="15" spans="1:10" ht="12.75">
      <c r="A15" s="100" t="s">
        <v>32</v>
      </c>
      <c r="B15" s="57"/>
      <c r="C15" s="57"/>
      <c r="D15" s="57"/>
      <c r="E15" s="58"/>
      <c r="F15" s="94"/>
      <c r="G15" s="96"/>
      <c r="H15" s="49" t="s">
        <v>31</v>
      </c>
      <c r="I15" s="63"/>
      <c r="J15" s="50"/>
    </row>
    <row r="16" spans="1:10" ht="12.75">
      <c r="A16" s="100" t="s">
        <v>30</v>
      </c>
      <c r="B16" s="57"/>
      <c r="C16" s="57"/>
      <c r="D16" s="57"/>
      <c r="E16" s="58"/>
      <c r="F16" s="91"/>
      <c r="G16" s="93"/>
      <c r="H16" s="49" t="s">
        <v>29</v>
      </c>
      <c r="I16" s="63"/>
      <c r="J16" s="50"/>
    </row>
    <row r="17" spans="1:10" ht="12.75">
      <c r="A17" s="97" t="s">
        <v>28</v>
      </c>
      <c r="B17" s="98"/>
      <c r="C17" s="98"/>
      <c r="D17" s="98"/>
      <c r="E17" s="99"/>
      <c r="F17" s="88">
        <v>0.46</v>
      </c>
      <c r="G17" s="90"/>
      <c r="H17" s="63"/>
      <c r="I17" s="63"/>
      <c r="J17" s="50"/>
    </row>
    <row r="18" spans="1:10" ht="12.75">
      <c r="A18" s="100" t="s">
        <v>27</v>
      </c>
      <c r="B18" s="57"/>
      <c r="C18" s="57"/>
      <c r="D18" s="57"/>
      <c r="E18" s="58"/>
      <c r="F18" s="94"/>
      <c r="G18" s="96"/>
      <c r="H18" s="63"/>
      <c r="I18" s="63"/>
      <c r="J18" s="50"/>
    </row>
    <row r="19" spans="1:10" ht="12.75">
      <c r="A19" s="101" t="s">
        <v>26</v>
      </c>
      <c r="B19" s="102"/>
      <c r="C19" s="102"/>
      <c r="D19" s="102"/>
      <c r="E19" s="103"/>
      <c r="F19" s="94"/>
      <c r="G19" s="96"/>
      <c r="H19" s="104" t="s">
        <v>96</v>
      </c>
      <c r="I19" s="63"/>
      <c r="J19" s="50"/>
    </row>
    <row r="20" spans="1:10" ht="12.75">
      <c r="A20" s="100" t="s">
        <v>24</v>
      </c>
      <c r="B20" s="57"/>
      <c r="C20" s="57"/>
      <c r="D20" s="57"/>
      <c r="E20" s="58"/>
      <c r="F20" s="94"/>
      <c r="G20" s="96"/>
      <c r="H20" s="88"/>
      <c r="I20" s="89"/>
      <c r="J20" s="90"/>
    </row>
    <row r="21" spans="1:10" ht="12.75">
      <c r="A21" s="44" t="s">
        <v>23</v>
      </c>
      <c r="B21" s="45"/>
      <c r="C21" s="45"/>
      <c r="D21" s="45"/>
      <c r="E21" s="46"/>
      <c r="F21" s="54">
        <f>F22+F24+F27+F30</f>
        <v>8.35</v>
      </c>
      <c r="G21" s="56"/>
      <c r="H21" s="49"/>
      <c r="I21" s="63"/>
      <c r="J21" s="50"/>
    </row>
    <row r="22" spans="1:10" ht="12.75">
      <c r="A22" s="87" t="s">
        <v>22</v>
      </c>
      <c r="B22" s="29"/>
      <c r="C22" s="29"/>
      <c r="D22" s="29"/>
      <c r="E22" s="30"/>
      <c r="F22" s="88">
        <v>2.43</v>
      </c>
      <c r="G22" s="90"/>
      <c r="H22" s="88" t="s">
        <v>21</v>
      </c>
      <c r="I22" s="89"/>
      <c r="J22" s="90"/>
    </row>
    <row r="23" spans="1:10" ht="26.25" customHeight="1">
      <c r="A23" s="34"/>
      <c r="B23" s="35"/>
      <c r="C23" s="35"/>
      <c r="D23" s="35"/>
      <c r="E23" s="36"/>
      <c r="F23" s="91"/>
      <c r="G23" s="93"/>
      <c r="H23" s="91"/>
      <c r="I23" s="92"/>
      <c r="J23" s="93"/>
    </row>
    <row r="24" spans="1:10" ht="12.75" customHeight="1">
      <c r="A24" s="28" t="s">
        <v>94</v>
      </c>
      <c r="B24" s="29"/>
      <c r="C24" s="29"/>
      <c r="D24" s="29"/>
      <c r="E24" s="30"/>
      <c r="F24" s="88">
        <v>4.13</v>
      </c>
      <c r="G24" s="90"/>
      <c r="H24" s="88" t="s">
        <v>21</v>
      </c>
      <c r="I24" s="89"/>
      <c r="J24" s="90"/>
    </row>
    <row r="25" spans="1:10" ht="12.75">
      <c r="A25" s="31"/>
      <c r="B25" s="32"/>
      <c r="C25" s="32"/>
      <c r="D25" s="32"/>
      <c r="E25" s="33"/>
      <c r="F25" s="94"/>
      <c r="G25" s="96"/>
      <c r="H25" s="94"/>
      <c r="I25" s="95"/>
      <c r="J25" s="96"/>
    </row>
    <row r="26" spans="1:10" ht="0.75" customHeight="1">
      <c r="A26" s="34"/>
      <c r="B26" s="35"/>
      <c r="C26" s="35"/>
      <c r="D26" s="35"/>
      <c r="E26" s="36"/>
      <c r="F26" s="91"/>
      <c r="G26" s="93"/>
      <c r="H26" s="91"/>
      <c r="I26" s="92"/>
      <c r="J26" s="93"/>
    </row>
    <row r="27" spans="1:10" ht="12.75">
      <c r="A27" s="28" t="s">
        <v>93</v>
      </c>
      <c r="B27" s="29"/>
      <c r="C27" s="29"/>
      <c r="D27" s="29"/>
      <c r="E27" s="30"/>
      <c r="F27" s="88">
        <v>1.39</v>
      </c>
      <c r="G27" s="90"/>
      <c r="H27" s="88" t="s">
        <v>21</v>
      </c>
      <c r="I27" s="89"/>
      <c r="J27" s="90"/>
    </row>
    <row r="28" spans="1:10" ht="12.75" customHeight="1">
      <c r="A28" s="31"/>
      <c r="B28" s="32"/>
      <c r="C28" s="32"/>
      <c r="D28" s="32"/>
      <c r="E28" s="33"/>
      <c r="F28" s="94"/>
      <c r="G28" s="96"/>
      <c r="H28" s="94"/>
      <c r="I28" s="95"/>
      <c r="J28" s="96"/>
    </row>
    <row r="29" spans="1:10" ht="12.75" customHeight="1" hidden="1">
      <c r="A29" s="34"/>
      <c r="B29" s="35"/>
      <c r="C29" s="35"/>
      <c r="D29" s="35"/>
      <c r="E29" s="36"/>
      <c r="F29" s="21"/>
      <c r="G29" s="22"/>
      <c r="H29" s="91"/>
      <c r="I29" s="92"/>
      <c r="J29" s="93"/>
    </row>
    <row r="30" spans="1:10" ht="12.75">
      <c r="A30" s="37" t="s">
        <v>95</v>
      </c>
      <c r="B30" s="38"/>
      <c r="C30" s="38"/>
      <c r="D30" s="38"/>
      <c r="E30" s="39"/>
      <c r="F30" s="40">
        <v>0.4</v>
      </c>
      <c r="G30" s="41"/>
      <c r="H30" s="54"/>
      <c r="I30" s="55"/>
      <c r="J30" s="56"/>
    </row>
    <row r="31" spans="1:10" ht="12.75">
      <c r="A31" s="44" t="s">
        <v>19</v>
      </c>
      <c r="B31" s="45"/>
      <c r="C31" s="45"/>
      <c r="D31" s="45"/>
      <c r="E31" s="46"/>
      <c r="F31" s="49">
        <v>0.09</v>
      </c>
      <c r="G31" s="50"/>
      <c r="H31" s="49" t="s">
        <v>14</v>
      </c>
      <c r="I31" s="63"/>
      <c r="J31" s="50"/>
    </row>
    <row r="32" spans="1:10" ht="12.75">
      <c r="A32" s="44" t="s">
        <v>18</v>
      </c>
      <c r="B32" s="45"/>
      <c r="C32" s="45"/>
      <c r="D32" s="45"/>
      <c r="E32" s="46"/>
      <c r="F32" s="49">
        <v>0.24</v>
      </c>
      <c r="G32" s="50"/>
      <c r="H32" s="86" t="s">
        <v>97</v>
      </c>
      <c r="I32" s="63"/>
      <c r="J32" s="50"/>
    </row>
    <row r="33" spans="1:10" ht="12.75">
      <c r="A33" s="44" t="s">
        <v>50</v>
      </c>
      <c r="B33" s="45"/>
      <c r="C33" s="45"/>
      <c r="D33" s="45"/>
      <c r="E33" s="46"/>
      <c r="F33" s="40">
        <v>0.22</v>
      </c>
      <c r="G33" s="41"/>
      <c r="H33" s="49" t="s">
        <v>21</v>
      </c>
      <c r="I33" s="63"/>
      <c r="J33" s="50"/>
    </row>
    <row r="34" spans="1:10" ht="12.75">
      <c r="A34" s="82" t="s">
        <v>52</v>
      </c>
      <c r="B34" s="83"/>
      <c r="C34" s="83"/>
      <c r="D34" s="83"/>
      <c r="E34" s="84"/>
      <c r="F34" s="40">
        <v>2.54</v>
      </c>
      <c r="G34" s="41"/>
      <c r="H34" s="86" t="s">
        <v>36</v>
      </c>
      <c r="I34" s="63"/>
      <c r="J34" s="50"/>
    </row>
    <row r="35" spans="1:10" ht="12.75">
      <c r="A35" s="44" t="s">
        <v>16</v>
      </c>
      <c r="B35" s="45"/>
      <c r="C35" s="45"/>
      <c r="D35" s="45"/>
      <c r="E35" s="46"/>
      <c r="F35" s="49">
        <v>2.97</v>
      </c>
      <c r="G35" s="50"/>
      <c r="H35" s="49"/>
      <c r="I35" s="63"/>
      <c r="J35" s="50"/>
    </row>
    <row r="36" spans="1:10" ht="12.75">
      <c r="A36" s="44" t="s">
        <v>98</v>
      </c>
      <c r="B36" s="45"/>
      <c r="C36" s="45"/>
      <c r="D36" s="45"/>
      <c r="E36" s="46"/>
      <c r="F36" s="49">
        <v>0.82</v>
      </c>
      <c r="G36" s="50"/>
      <c r="H36" s="49"/>
      <c r="I36" s="63"/>
      <c r="J36" s="50"/>
    </row>
    <row r="37" spans="1:10" ht="12.75">
      <c r="A37" s="44" t="s">
        <v>69</v>
      </c>
      <c r="B37" s="45"/>
      <c r="C37" s="45"/>
      <c r="D37" s="45"/>
      <c r="E37" s="46"/>
      <c r="F37" s="49">
        <v>0</v>
      </c>
      <c r="G37" s="50"/>
      <c r="H37" s="49" t="str">
        <f>H32</f>
        <v>Ежемесячно</v>
      </c>
      <c r="I37" s="63"/>
      <c r="J37" s="50"/>
    </row>
    <row r="38" spans="1:12" ht="12.75">
      <c r="A38" s="44" t="s">
        <v>74</v>
      </c>
      <c r="B38" s="45"/>
      <c r="C38" s="45"/>
      <c r="D38" s="45"/>
      <c r="E38" s="46"/>
      <c r="F38" s="76">
        <v>0.84</v>
      </c>
      <c r="G38" s="48"/>
      <c r="H38" s="49" t="str">
        <f>H32</f>
        <v>Ежемесячно</v>
      </c>
      <c r="I38" s="63"/>
      <c r="J38" s="50"/>
      <c r="L38" s="11"/>
    </row>
    <row r="39" spans="1:12" ht="12.75">
      <c r="A39" s="44" t="s">
        <v>131</v>
      </c>
      <c r="B39" s="45"/>
      <c r="C39" s="45"/>
      <c r="D39" s="45"/>
      <c r="E39" s="46"/>
      <c r="F39" s="76">
        <v>0.48</v>
      </c>
      <c r="G39" s="48"/>
      <c r="H39" s="49"/>
      <c r="I39" s="63"/>
      <c r="J39" s="50"/>
      <c r="K39" s="26"/>
      <c r="L39" s="11"/>
    </row>
    <row r="40" spans="1:10" ht="12.75">
      <c r="A40" s="44" t="s">
        <v>13</v>
      </c>
      <c r="B40" s="45"/>
      <c r="C40" s="45"/>
      <c r="D40" s="45"/>
      <c r="E40" s="46"/>
      <c r="F40" s="47">
        <f>F38+F37+F36+F35+F34+F33+F32+F31+F21+F17+F12+F9+F39</f>
        <v>22.07</v>
      </c>
      <c r="G40" s="48"/>
      <c r="H40" s="49"/>
      <c r="I40" s="63"/>
      <c r="J40" s="50"/>
    </row>
    <row r="41" spans="1:11" ht="12.75">
      <c r="A41" s="44" t="s">
        <v>12</v>
      </c>
      <c r="B41" s="45"/>
      <c r="C41" s="45"/>
      <c r="D41" s="45"/>
      <c r="E41" s="46"/>
      <c r="F41" s="61">
        <v>1.61</v>
      </c>
      <c r="G41" s="62"/>
      <c r="H41" s="49"/>
      <c r="I41" s="63"/>
      <c r="J41" s="50"/>
      <c r="K41" s="13"/>
    </row>
    <row r="42" spans="1:12" ht="12.75">
      <c r="A42" s="44" t="s">
        <v>11</v>
      </c>
      <c r="B42" s="45"/>
      <c r="C42" s="45"/>
      <c r="D42" s="45"/>
      <c r="E42" s="46"/>
      <c r="F42" s="75">
        <v>23.68</v>
      </c>
      <c r="G42" s="48"/>
      <c r="H42" s="61"/>
      <c r="I42" s="63"/>
      <c r="J42" s="50"/>
      <c r="L42" s="24"/>
    </row>
    <row r="43" spans="1:12" ht="12.75">
      <c r="A43" s="76" t="s">
        <v>10</v>
      </c>
      <c r="B43" s="77"/>
      <c r="C43" s="77"/>
      <c r="D43" s="77"/>
      <c r="E43" s="77"/>
      <c r="F43" s="77"/>
      <c r="G43" s="77"/>
      <c r="H43" s="77"/>
      <c r="I43" s="77"/>
      <c r="J43" s="48"/>
      <c r="L43" s="23"/>
    </row>
    <row r="44" spans="1:12" ht="12.75">
      <c r="A44" s="43" t="s">
        <v>9</v>
      </c>
      <c r="B44" s="43"/>
      <c r="C44" s="43"/>
      <c r="D44" s="43"/>
      <c r="E44" s="43"/>
      <c r="F44" s="42"/>
      <c r="G44" s="42"/>
      <c r="H44" s="128" t="s">
        <v>8</v>
      </c>
      <c r="I44" s="129"/>
      <c r="J44" s="130"/>
      <c r="L44" s="14"/>
    </row>
    <row r="45" spans="1:12" ht="12.75">
      <c r="A45" s="43" t="s">
        <v>7</v>
      </c>
      <c r="B45" s="43"/>
      <c r="C45" s="43"/>
      <c r="D45" s="43"/>
      <c r="E45" s="43"/>
      <c r="F45" s="42"/>
      <c r="G45" s="42"/>
      <c r="H45" s="131"/>
      <c r="I45" s="132"/>
      <c r="J45" s="133"/>
      <c r="L45" s="16"/>
    </row>
    <row r="46" spans="1:10" ht="12.75">
      <c r="A46" s="43" t="s">
        <v>6</v>
      </c>
      <c r="B46" s="43"/>
      <c r="C46" s="43"/>
      <c r="D46" s="43"/>
      <c r="E46" s="43"/>
      <c r="F46" s="42"/>
      <c r="G46" s="42"/>
      <c r="H46" s="131"/>
      <c r="I46" s="132"/>
      <c r="J46" s="133"/>
    </row>
    <row r="47" spans="1:10" ht="12.75">
      <c r="A47" s="43" t="s">
        <v>3</v>
      </c>
      <c r="B47" s="43"/>
      <c r="C47" s="43"/>
      <c r="D47" s="43"/>
      <c r="E47" s="43"/>
      <c r="F47" s="42"/>
      <c r="G47" s="42"/>
      <c r="H47" s="131"/>
      <c r="I47" s="132"/>
      <c r="J47" s="133"/>
    </row>
    <row r="48" spans="1:10" ht="12.75">
      <c r="A48" s="43" t="s">
        <v>1</v>
      </c>
      <c r="B48" s="43"/>
      <c r="C48" s="43"/>
      <c r="D48" s="43"/>
      <c r="E48" s="43"/>
      <c r="F48" s="42"/>
      <c r="G48" s="42"/>
      <c r="H48" s="131"/>
      <c r="I48" s="132"/>
      <c r="J48" s="133"/>
    </row>
    <row r="49" spans="1:10" ht="12.75">
      <c r="A49" s="51" t="s">
        <v>82</v>
      </c>
      <c r="B49" s="57"/>
      <c r="C49" s="57"/>
      <c r="D49" s="57"/>
      <c r="E49" s="58"/>
      <c r="F49" s="59"/>
      <c r="G49" s="60"/>
      <c r="H49" s="131"/>
      <c r="I49" s="132"/>
      <c r="J49" s="133"/>
    </row>
    <row r="50" spans="1:10" ht="12.75">
      <c r="A50" s="43" t="s">
        <v>0</v>
      </c>
      <c r="B50" s="43"/>
      <c r="C50" s="43"/>
      <c r="D50" s="43"/>
      <c r="E50" s="43"/>
      <c r="F50" s="42"/>
      <c r="G50" s="42"/>
      <c r="H50" s="131"/>
      <c r="I50" s="132"/>
      <c r="J50" s="133"/>
    </row>
    <row r="51" spans="1:12" ht="12.75">
      <c r="A51" s="51" t="s">
        <v>5</v>
      </c>
      <c r="B51" s="52"/>
      <c r="C51" s="52"/>
      <c r="D51" s="52"/>
      <c r="E51" s="53"/>
      <c r="F51" s="59"/>
      <c r="G51" s="60"/>
      <c r="H51" s="131"/>
      <c r="I51" s="132"/>
      <c r="J51" s="133"/>
      <c r="L51" s="11"/>
    </row>
    <row r="52" spans="1:10" ht="12.75">
      <c r="A52" s="51" t="s">
        <v>4</v>
      </c>
      <c r="B52" s="52"/>
      <c r="C52" s="52"/>
      <c r="D52" s="52"/>
      <c r="E52" s="53"/>
      <c r="F52" s="59"/>
      <c r="G52" s="60"/>
      <c r="H52" s="131"/>
      <c r="I52" s="132"/>
      <c r="J52" s="133"/>
    </row>
    <row r="53" spans="1:10" ht="12.75">
      <c r="A53" s="51" t="s">
        <v>2</v>
      </c>
      <c r="B53" s="52"/>
      <c r="C53" s="52"/>
      <c r="D53" s="52"/>
      <c r="E53" s="53"/>
      <c r="F53" s="59"/>
      <c r="G53" s="60"/>
      <c r="H53" s="131"/>
      <c r="I53" s="132"/>
      <c r="J53" s="133"/>
    </row>
    <row r="54" spans="1:10" ht="12.75">
      <c r="A54" s="51" t="s">
        <v>49</v>
      </c>
      <c r="B54" s="52"/>
      <c r="C54" s="52"/>
      <c r="D54" s="52"/>
      <c r="E54" s="53"/>
      <c r="F54" s="59"/>
      <c r="G54" s="60"/>
      <c r="H54" s="131"/>
      <c r="I54" s="132"/>
      <c r="J54" s="133"/>
    </row>
    <row r="55" spans="1:10" ht="24.75" customHeight="1">
      <c r="A55" s="37" t="s">
        <v>83</v>
      </c>
      <c r="B55" s="69"/>
      <c r="C55" s="69"/>
      <c r="D55" s="69"/>
      <c r="E55" s="70"/>
      <c r="F55" s="59"/>
      <c r="G55" s="60"/>
      <c r="H55" s="131"/>
      <c r="I55" s="132"/>
      <c r="J55" s="133"/>
    </row>
    <row r="56" spans="1:10" ht="12.75">
      <c r="A56" s="51" t="s">
        <v>47</v>
      </c>
      <c r="B56" s="52"/>
      <c r="C56" s="52"/>
      <c r="D56" s="52"/>
      <c r="E56" s="53"/>
      <c r="F56" s="72"/>
      <c r="G56" s="72"/>
      <c r="H56" s="131"/>
      <c r="I56" s="132"/>
      <c r="J56" s="133"/>
    </row>
    <row r="57" spans="1:10" ht="12.75">
      <c r="A57" s="71" t="s">
        <v>48</v>
      </c>
      <c r="B57" s="71"/>
      <c r="C57" s="71"/>
      <c r="D57" s="71"/>
      <c r="E57" s="71"/>
      <c r="F57" s="73">
        <f>F58*12*F8</f>
        <v>64252.524</v>
      </c>
      <c r="G57" s="74"/>
      <c r="H57" s="134"/>
      <c r="I57" s="135"/>
      <c r="J57" s="136"/>
    </row>
    <row r="58" spans="1:10" ht="12.75">
      <c r="A58" s="44" t="s">
        <v>84</v>
      </c>
      <c r="B58" s="45"/>
      <c r="C58" s="45"/>
      <c r="D58" s="45"/>
      <c r="E58" s="46"/>
      <c r="F58" s="68">
        <f>F41</f>
        <v>1.61</v>
      </c>
      <c r="G58" s="68"/>
      <c r="H58" s="127"/>
      <c r="I58" s="127"/>
      <c r="J58" s="127"/>
    </row>
    <row r="60" spans="1:5" ht="12.75">
      <c r="A60" s="66"/>
      <c r="B60" s="66"/>
      <c r="C60" s="66"/>
      <c r="D60" s="66"/>
      <c r="E60" s="66"/>
    </row>
    <row r="61" spans="1:5" ht="12.75">
      <c r="A61" s="66"/>
      <c r="B61" s="66"/>
      <c r="C61" s="66"/>
      <c r="D61" s="66"/>
      <c r="E61" s="66"/>
    </row>
  </sheetData>
  <sheetProtection/>
  <mergeCells count="123">
    <mergeCell ref="A60:E60"/>
    <mergeCell ref="A61:E61"/>
    <mergeCell ref="F45:G45"/>
    <mergeCell ref="A46:E46"/>
    <mergeCell ref="F46:G46"/>
    <mergeCell ref="A49:E49"/>
    <mergeCell ref="F49:G49"/>
    <mergeCell ref="A51:E51"/>
    <mergeCell ref="A45:E45"/>
    <mergeCell ref="F54:G54"/>
    <mergeCell ref="F38:G38"/>
    <mergeCell ref="H38:J38"/>
    <mergeCell ref="F57:G57"/>
    <mergeCell ref="A44:E44"/>
    <mergeCell ref="F51:G51"/>
    <mergeCell ref="A52:E52"/>
    <mergeCell ref="F52:G52"/>
    <mergeCell ref="A54:E54"/>
    <mergeCell ref="F44:G44"/>
    <mergeCell ref="H44:J57"/>
    <mergeCell ref="A55:E55"/>
    <mergeCell ref="A47:E47"/>
    <mergeCell ref="F47:G47"/>
    <mergeCell ref="A48:E48"/>
    <mergeCell ref="F48:G48"/>
    <mergeCell ref="A56:E56"/>
    <mergeCell ref="H58:J58"/>
    <mergeCell ref="F55:G55"/>
    <mergeCell ref="A57:E57"/>
    <mergeCell ref="A53:E53"/>
    <mergeCell ref="F53:G53"/>
    <mergeCell ref="A50:E50"/>
    <mergeCell ref="F50:G50"/>
    <mergeCell ref="A58:E58"/>
    <mergeCell ref="F56:G56"/>
    <mergeCell ref="F58:G58"/>
    <mergeCell ref="A43:J43"/>
    <mergeCell ref="A42:E42"/>
    <mergeCell ref="F42:G42"/>
    <mergeCell ref="H42:J42"/>
    <mergeCell ref="A40:E40"/>
    <mergeCell ref="A41:E41"/>
    <mergeCell ref="F41:G41"/>
    <mergeCell ref="H41:J41"/>
    <mergeCell ref="F40:G40"/>
    <mergeCell ref="H40:J40"/>
    <mergeCell ref="A37:E37"/>
    <mergeCell ref="F37:G37"/>
    <mergeCell ref="H37:J37"/>
    <mergeCell ref="H39:J39"/>
    <mergeCell ref="A36:E36"/>
    <mergeCell ref="F36:G36"/>
    <mergeCell ref="H36:J36"/>
    <mergeCell ref="A38:E38"/>
    <mergeCell ref="F39:G39"/>
    <mergeCell ref="A39:E39"/>
    <mergeCell ref="A35:E35"/>
    <mergeCell ref="F35:G35"/>
    <mergeCell ref="H35:J35"/>
    <mergeCell ref="A33:E33"/>
    <mergeCell ref="F33:G33"/>
    <mergeCell ref="H33:J33"/>
    <mergeCell ref="A34:E34"/>
    <mergeCell ref="F34:G34"/>
    <mergeCell ref="H34:J34"/>
    <mergeCell ref="A31:E31"/>
    <mergeCell ref="F31:G31"/>
    <mergeCell ref="H31:J31"/>
    <mergeCell ref="A30:E30"/>
    <mergeCell ref="F30:G30"/>
    <mergeCell ref="H30:J30"/>
    <mergeCell ref="H27:J29"/>
    <mergeCell ref="F21:G21"/>
    <mergeCell ref="A21:E21"/>
    <mergeCell ref="H21:J21"/>
    <mergeCell ref="A27:E29"/>
    <mergeCell ref="F27:G28"/>
    <mergeCell ref="H22:J23"/>
    <mergeCell ref="H17:J17"/>
    <mergeCell ref="A18:E18"/>
    <mergeCell ref="H18:J18"/>
    <mergeCell ref="A19:E19"/>
    <mergeCell ref="H20:J20"/>
    <mergeCell ref="A24:E26"/>
    <mergeCell ref="H24:J26"/>
    <mergeCell ref="F22:G23"/>
    <mergeCell ref="F24:G26"/>
    <mergeCell ref="A22:E23"/>
    <mergeCell ref="F12:G16"/>
    <mergeCell ref="H12:J12"/>
    <mergeCell ref="A13:E14"/>
    <mergeCell ref="H13:J14"/>
    <mergeCell ref="A15:E15"/>
    <mergeCell ref="H15:J15"/>
    <mergeCell ref="A17:E17"/>
    <mergeCell ref="F17:G20"/>
    <mergeCell ref="A8:E8"/>
    <mergeCell ref="F8:G8"/>
    <mergeCell ref="H8:J8"/>
    <mergeCell ref="A9:E9"/>
    <mergeCell ref="F9:G11"/>
    <mergeCell ref="H9:J9"/>
    <mergeCell ref="A10:E10"/>
    <mergeCell ref="H10:J10"/>
    <mergeCell ref="A7:E7"/>
    <mergeCell ref="A2:J2"/>
    <mergeCell ref="A3:J3"/>
    <mergeCell ref="A4:J4"/>
    <mergeCell ref="A5:E6"/>
    <mergeCell ref="F5:G6"/>
    <mergeCell ref="H5:J6"/>
    <mergeCell ref="H7:J7"/>
    <mergeCell ref="F7:G7"/>
    <mergeCell ref="A32:E32"/>
    <mergeCell ref="F32:G32"/>
    <mergeCell ref="H32:J32"/>
    <mergeCell ref="A11:E11"/>
    <mergeCell ref="H11:J11"/>
    <mergeCell ref="A16:E16"/>
    <mergeCell ref="H16:J16"/>
    <mergeCell ref="H19:J19"/>
    <mergeCell ref="A20:E20"/>
    <mergeCell ref="A12:E12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2017-06-29T04:24:37Z</cp:lastPrinted>
  <dcterms:created xsi:type="dcterms:W3CDTF">1996-10-08T23:32:33Z</dcterms:created>
  <dcterms:modified xsi:type="dcterms:W3CDTF">2017-11-23T02:09:16Z</dcterms:modified>
  <cp:category/>
  <cp:version/>
  <cp:contentType/>
  <cp:contentStatus/>
</cp:coreProperties>
</file>