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13"/>
  </bookViews>
  <sheets>
    <sheet name="Сол-9 (3)" sheetId="1" state="hidden" r:id="rId1"/>
    <sheet name="Сол-1 " sheetId="2" r:id="rId2"/>
    <sheet name="Сол-5 " sheetId="3" r:id="rId3"/>
    <sheet name="Сол-7(из)  " sheetId="4" r:id="rId4"/>
    <sheet name="Сол-8 (из)" sheetId="5" r:id="rId5"/>
    <sheet name="Сол-9(из)  " sheetId="6" r:id="rId6"/>
    <sheet name="Сол-11(из)  " sheetId="7" r:id="rId7"/>
    <sheet name="Сол-13  (из)" sheetId="8" r:id="rId8"/>
    <sheet name="Сол-15(из) " sheetId="9" r:id="rId9"/>
    <sheet name="Сол-17 (из) " sheetId="10" r:id="rId10"/>
    <sheet name="Сол.21(из) (пр)" sheetId="11" r:id="rId11"/>
    <sheet name="Сол-23(из)  " sheetId="12" r:id="rId12"/>
    <sheet name="Сол-29(из)  " sheetId="13" r:id="rId13"/>
    <sheet name="Сол-31" sheetId="14" r:id="rId14"/>
  </sheets>
  <definedNames/>
  <calcPr fullCalcOnLoad="1"/>
</workbook>
</file>

<file path=xl/sharedStrings.xml><?xml version="1.0" encoding="utf-8"?>
<sst xmlns="http://schemas.openxmlformats.org/spreadsheetml/2006/main" count="884" uniqueCount="151">
  <si>
    <t>Перечень работ по содержанию общего имущества многоквартирного дома</t>
  </si>
  <si>
    <t>Наименование</t>
  </si>
  <si>
    <t>Стоимость(руб.)</t>
  </si>
  <si>
    <t>Периодичность</t>
  </si>
  <si>
    <t>Площадь квартир(кв.м)</t>
  </si>
  <si>
    <t>Площадь нежилых помещений (кв.)</t>
  </si>
  <si>
    <t>1. Содержание лестничных клеток</t>
  </si>
  <si>
    <t>1.1 Влажное подметание лестничных площадок и маршей</t>
  </si>
  <si>
    <t>Ежедневно</t>
  </si>
  <si>
    <t>1.2 Мытье лестничных площадок и маршей</t>
  </si>
  <si>
    <t>2 раза в месяц</t>
  </si>
  <si>
    <t>1.3 Мытье пола кабины лифта</t>
  </si>
  <si>
    <t>2.Ручная уборка придомовой территории</t>
  </si>
  <si>
    <t>2.1 Подметание территории ( в холодный период-в дни без снегопада,в теплый период- в дни без осадков и в дни с осадками)</t>
  </si>
  <si>
    <t>1 раз в 2 суток</t>
  </si>
  <si>
    <t>2.2 Очистка урн от мусора</t>
  </si>
  <si>
    <t xml:space="preserve">1 раз в сутки </t>
  </si>
  <si>
    <t>2.3 Уборка газонов</t>
  </si>
  <si>
    <t>1 раз в 2 дня</t>
  </si>
  <si>
    <t>3.Механизированная уборка придомовой территории</t>
  </si>
  <si>
    <t>3.1 Летний период (01.04 по 01.10)</t>
  </si>
  <si>
    <t>Подметание территорий</t>
  </si>
  <si>
    <t>1 раз в месяц,3 раза в период</t>
  </si>
  <si>
    <t>3.2 Зимний период (01.01по 01.04 и с 01.10 по 31.12)</t>
  </si>
  <si>
    <t>4.Аварийное обслуживание жилого дома</t>
  </si>
  <si>
    <t>4.1 Незамедлительное устранение аварий в общем имуществе жилого дома, восстановление условий жизнеобеспечения и безопасности потребителей</t>
  </si>
  <si>
    <t>Круглосуточно</t>
  </si>
  <si>
    <t>4.2 Обслуживание и текущий ремонт внутридомового инженерного оборудования (тепловых,водопроводных,электрических сетей) мест общего пользования</t>
  </si>
  <si>
    <t>4.3 Обслуживание и текущий ремонт внутридомового инженерного</t>
  </si>
  <si>
    <t>При обращении граждан</t>
  </si>
  <si>
    <t>оборудования (тепловых,водопроводных,электрических сетей) в</t>
  </si>
  <si>
    <t>квартирах</t>
  </si>
  <si>
    <t>5. Дератизация подвалов</t>
  </si>
  <si>
    <t>1 раз в месяц</t>
  </si>
  <si>
    <t>6. Обслуживание и ремонт наружного освещения</t>
  </si>
  <si>
    <t>8. Обслуживание и текущий ремонт лифтов</t>
  </si>
  <si>
    <t>круглосуточно</t>
  </si>
  <si>
    <t>9. Затраты управляющей компании</t>
  </si>
  <si>
    <t xml:space="preserve">10. Содержание мусоропроводов и мусорокамер </t>
  </si>
  <si>
    <t>ежедневно</t>
  </si>
  <si>
    <t>Стоимость содержания жил.фонда</t>
  </si>
  <si>
    <t>Стоимость текущего ремонта</t>
  </si>
  <si>
    <t>Благоустройство дворов</t>
  </si>
  <si>
    <t>Итоговая стоимость 1 кв.м</t>
  </si>
  <si>
    <t>Перечень работ по текущему ремонту общего имущества многоквартирного дома</t>
  </si>
  <si>
    <t>Ремонт кровли отдельными местами</t>
  </si>
  <si>
    <t>По согласованию с собственниками помещений</t>
  </si>
  <si>
    <t>Ремонт балконных примыканий</t>
  </si>
  <si>
    <t>Ремонт межпанельных швов</t>
  </si>
  <si>
    <t>Утепление стен отдельными местами</t>
  </si>
  <si>
    <t>Ремонт козырьков входов в подъезды</t>
  </si>
  <si>
    <t>Утепление чердачных перекрытий</t>
  </si>
  <si>
    <t>Ремонт отмосток</t>
  </si>
  <si>
    <t>Ремонт примыкания вент.каналов</t>
  </si>
  <si>
    <t>Ремонт помещения после АРС</t>
  </si>
  <si>
    <t>Ремонт асфальтового покрытия</t>
  </si>
  <si>
    <t>Косьба газонов</t>
  </si>
  <si>
    <t>2 вар.</t>
  </si>
  <si>
    <t>по адресу : ул.Солнечная-9</t>
  </si>
  <si>
    <t>Итого</t>
  </si>
  <si>
    <t>Стоимость 1 кв.м текущего ремонта</t>
  </si>
  <si>
    <t>Благоустройство двора</t>
  </si>
  <si>
    <t>Стоимость 1 кв.м благоустройства двора</t>
  </si>
  <si>
    <t>7.Обслуживание охранной сигнализации подвалов</t>
  </si>
  <si>
    <t>8.Вывоз, утилизация ТБО</t>
  </si>
  <si>
    <t>7.Обслуживание охранной сигнализации подвальных дверей</t>
  </si>
  <si>
    <t>10.1 Уборка,мойка загрузочных клапанов мусоропроводов</t>
  </si>
  <si>
    <t>10.2Мойка мусоросборников в летний период с дезинфекцией</t>
  </si>
  <si>
    <t>Устройство газонного ограждения</t>
  </si>
  <si>
    <t>9. Обслуживание и текущий ремонт лифтов</t>
  </si>
  <si>
    <t>10. Затраты управляющей компании</t>
  </si>
  <si>
    <t xml:space="preserve">11. Содержание мусоропроводов и мусорокамер </t>
  </si>
  <si>
    <t>10.Обслуживание домофонов подвальных дверей</t>
  </si>
  <si>
    <t>11. Затраты управляющей компании</t>
  </si>
  <si>
    <t xml:space="preserve">12. Содержание мусоропроводов и мусорокамер </t>
  </si>
  <si>
    <t>12.1 Уборка,мойка загрузочных клапанов мусоропроводов</t>
  </si>
  <si>
    <t>12.2 Мойка мусоросборников в летний период с дезинфекцией</t>
  </si>
  <si>
    <t>10.2 Мойка мусоросборников в летний период с дезинфекцией</t>
  </si>
  <si>
    <t>11.Обслуживание конструктивных элементов</t>
  </si>
  <si>
    <t>9.Обслуживание конструктивных элементов</t>
  </si>
  <si>
    <t>13.Обслуживание конструктивных элементов</t>
  </si>
  <si>
    <t>10.Обслуживание конструктивных элементов</t>
  </si>
  <si>
    <t>Ремонт подъездов</t>
  </si>
  <si>
    <t>11.Обслуживание узлов учета</t>
  </si>
  <si>
    <t>12.Обслуживание узлов учета</t>
  </si>
  <si>
    <t>14.Обслуживание узлов учета</t>
  </si>
  <si>
    <t>2 раза за период</t>
  </si>
  <si>
    <t>Ежедневно,кроме выходных</t>
  </si>
  <si>
    <t>согласно плана</t>
  </si>
  <si>
    <t>13.Обслуживание автоматического устройства подъездной двери</t>
  </si>
  <si>
    <t>Ремонт окон</t>
  </si>
  <si>
    <t>Установка проступей</t>
  </si>
  <si>
    <t>Стоимость 1 кв.м текущего ремонта и благоустройства двора</t>
  </si>
  <si>
    <t>Стоимость текущего ремонта и благоустройства двора</t>
  </si>
  <si>
    <t>другие работы по текущему ремонту (согласованные с собственниками)</t>
  </si>
  <si>
    <t>текущий ремонт 2-х подъездов (согласованно с собственниками)</t>
  </si>
  <si>
    <t xml:space="preserve"> другие работы по текущему ремонту 2-х  (согласованные с собственниками)</t>
  </si>
  <si>
    <t>Установка окон ПВХ</t>
  </si>
  <si>
    <t>Ремонт стен отдельными местами</t>
  </si>
  <si>
    <t xml:space="preserve"> другие работы по текущему ремонту подъездов</t>
  </si>
  <si>
    <t>Площадь квартир, нежилых помещений (кв.м)</t>
  </si>
  <si>
    <t>Площадь квартир, нежилых помещений(кв.м)</t>
  </si>
  <si>
    <t>Расчет размера платы за жилое помещение</t>
  </si>
  <si>
    <t>по необходимости</t>
  </si>
  <si>
    <t>4.2 Обслуживание и текущий ремонт внутридомового инженерного оборудования тепловых,водопроводных,канализационных сетей</t>
  </si>
  <si>
    <t>4.3 Обслуживание и текущий ремонт внутридомового инженерного оборудования электрических сетей</t>
  </si>
  <si>
    <t>4.4 Содержание диспетчерской службы</t>
  </si>
  <si>
    <t>11.Содержание РКЦ</t>
  </si>
  <si>
    <t>14.Техническое обслуживание пожарной сигнализации</t>
  </si>
  <si>
    <t>15.Обслуживание узлов учета</t>
  </si>
  <si>
    <t>16.Обслуживание ИТП</t>
  </si>
  <si>
    <t>Ежемесячно</t>
  </si>
  <si>
    <t>17.Обслуживание автоматического устройства подъездной двери</t>
  </si>
  <si>
    <t>10. Содержание РКЦ</t>
  </si>
  <si>
    <t>по мере необходимости</t>
  </si>
  <si>
    <t>ежедневно,кроме выходных</t>
  </si>
  <si>
    <t>2 раза в летний период</t>
  </si>
  <si>
    <t xml:space="preserve">4.4 Содержание диспетчерской службы </t>
  </si>
  <si>
    <t>Текущий ремонт</t>
  </si>
  <si>
    <t>11. Содержание РКЦ</t>
  </si>
  <si>
    <t>12. Содержание РКЦ</t>
  </si>
  <si>
    <t>4.3 Обслуживание и текущий ремонт внутридомового инженерного оборудования тепловых,водопроводных,канализационных сетей</t>
  </si>
  <si>
    <t>11.1 Уборка,мойка загрузочных клапанов мусоропроводов</t>
  </si>
  <si>
    <t>11.2 Мойка мусоросборников в летний период с дезинфекцией</t>
  </si>
  <si>
    <t>Ежедневно,кроме выхожных</t>
  </si>
  <si>
    <t>12.1Уборка,мойка загрузочных клапанов мусоропроводов</t>
  </si>
  <si>
    <t>12.2Мойка мусоросборников в летний период с дезинфекцией</t>
  </si>
  <si>
    <t>4.3 Обслуживание и текущий ремонт внутридомового инженерного оборудования тепловых,водопроводных,электрических сетей</t>
  </si>
  <si>
    <t>11.2Мойка мусоросборников в летний период с дезинфекцией</t>
  </si>
  <si>
    <t>12.Обслуживание конструктивных элементов</t>
  </si>
  <si>
    <t>13.Обслуживание узлов учета</t>
  </si>
  <si>
    <t>по адресу : ул.Солнечная-31 с 01.07.17 - 30.06.18 г.</t>
  </si>
  <si>
    <t>по адресу : ул.Солнечная-1 с 01.07.17 - 01.07.18 г.</t>
  </si>
  <si>
    <t>уб</t>
  </si>
  <si>
    <t>по адресу : ул.Солнечная-5 с 01.07.17 - 01.07.18 г.</t>
  </si>
  <si>
    <t>по адресу : ул.Солнечная-9 с 01.07.17 - 01.07.18 г.</t>
  </si>
  <si>
    <t>по адресу : ул.Солнечная-13 с 01.07.17 - 01.07.18 г.</t>
  </si>
  <si>
    <t>по адресу : ул.Солнечная-23 с 01.07.17 - 01.07.18 г.</t>
  </si>
  <si>
    <t>по адресу : ул.Солнечная-29 с 01.07.17 - 01.07.18 г.</t>
  </si>
  <si>
    <t>по адресу : ул.Солнечная-11 с 01.07.17 - 01.07.18 г.</t>
  </si>
  <si>
    <t>по адресу : ул.Солнечная-15 с 01.07.17 - 01.07.18 г.</t>
  </si>
  <si>
    <t>12.Обслуживание контейнеров</t>
  </si>
  <si>
    <t>13.Облуживание углубленных контейнеров</t>
  </si>
  <si>
    <t>12.Обслуживание углубленных контейнеров</t>
  </si>
  <si>
    <t>13.Обслуживание углубленных контейнеров</t>
  </si>
  <si>
    <t>по адресу : ул.Солнечная-8 с 01.07.17 - 01.07.18 г.</t>
  </si>
  <si>
    <t>по адресу : ул.Солнечная-21 с 01.07.17 - 01.07.18 г.</t>
  </si>
  <si>
    <t>по адресу : ул.Солнечная-7 с 01.07.17 - 01.07.18 г.</t>
  </si>
  <si>
    <t>по адресу : ул.Солнечная-17 с 01.05.17  - 01.07.18 г.</t>
  </si>
  <si>
    <t>1 раз в год</t>
  </si>
  <si>
    <t>с доставкой песка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</si>
</sst>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_р_._-;\-* #,##0_р_._-;_-* &quot;-&quot;??_р_._-;_-@_-"/>
    <numFmt numFmtId="197" formatCode="#,##0_р_."/>
    <numFmt numFmtId="198" formatCode="#,##0.00_ ;\-#,##0.00\ 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"/>
    <numFmt numFmtId="205" formatCode="_-* #,##0.0_р_._-;\-* #,##0.0_р_._-;_-* &quot;-&quot;??_р_._-;_-@_-"/>
    <numFmt numFmtId="206" formatCode="#,##0.00_р_."/>
    <numFmt numFmtId="207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96" fontId="0" fillId="0" borderId="0" xfId="0" applyNumberFormat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5" xfId="0" applyFont="1" applyBorder="1" applyAlignment="1">
      <alignment/>
    </xf>
    <xf numFmtId="43" fontId="0" fillId="0" borderId="0" xfId="0" applyNumberFormat="1" applyAlignment="1">
      <alignment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3" fontId="2" fillId="0" borderId="15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96" fontId="1" fillId="0" borderId="15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96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197" fontId="2" fillId="0" borderId="18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196" fontId="2" fillId="0" borderId="15" xfId="0" applyNumberFormat="1" applyFont="1" applyBorder="1" applyAlignment="1">
      <alignment horizontal="center"/>
    </xf>
    <xf numFmtId="196" fontId="2" fillId="0" borderId="17" xfId="0" applyNumberFormat="1" applyFont="1" applyBorder="1" applyAlignment="1">
      <alignment horizontal="center"/>
    </xf>
    <xf numFmtId="196" fontId="1" fillId="0" borderId="17" xfId="0" applyNumberFormat="1" applyFont="1" applyBorder="1" applyAlignment="1">
      <alignment horizontal="center"/>
    </xf>
    <xf numFmtId="198" fontId="1" fillId="0" borderId="15" xfId="0" applyNumberFormat="1" applyFont="1" applyBorder="1" applyAlignment="1">
      <alignment horizontal="center"/>
    </xf>
    <xf numFmtId="198" fontId="1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left"/>
    </xf>
    <xf numFmtId="196" fontId="2" fillId="0" borderId="18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8" xfId="0" applyFont="1" applyBorder="1" applyAlignment="1">
      <alignment horizontal="left"/>
    </xf>
    <xf numFmtId="43" fontId="0" fillId="0" borderId="15" xfId="0" applyNumberFormat="1" applyBorder="1" applyAlignment="1">
      <alignment horizontal="center"/>
    </xf>
    <xf numFmtId="43" fontId="0" fillId="0" borderId="17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3" fontId="1" fillId="0" borderId="15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left"/>
    </xf>
    <xf numFmtId="0" fontId="0" fillId="0" borderId="15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198" fontId="0" fillId="0" borderId="15" xfId="0" applyNumberFormat="1" applyBorder="1" applyAlignment="1">
      <alignment horizontal="center"/>
    </xf>
    <xf numFmtId="198" fontId="0" fillId="0" borderId="17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left" wrapText="1"/>
    </xf>
    <xf numFmtId="43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2" fontId="0" fillId="0" borderId="10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3" fontId="4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7"/>
  <sheetViews>
    <sheetView zoomScalePageLayoutView="0" workbookViewId="0" topLeftCell="A31">
      <selection activeCell="A49" sqref="A49:E49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0.28125" style="0" bestFit="1" customWidth="1"/>
  </cols>
  <sheetData>
    <row r="2" spans="1:10" ht="12.7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2.75">
      <c r="A3" s="125" t="s">
        <v>58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2.75">
      <c r="A4" s="103" t="s">
        <v>57</v>
      </c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2.75">
      <c r="A5" s="126" t="s">
        <v>1</v>
      </c>
      <c r="B5" s="127"/>
      <c r="C5" s="127"/>
      <c r="D5" s="127"/>
      <c r="E5" s="128"/>
      <c r="F5" s="132" t="s">
        <v>2</v>
      </c>
      <c r="G5" s="133"/>
      <c r="H5" s="126" t="s">
        <v>3</v>
      </c>
      <c r="I5" s="127"/>
      <c r="J5" s="128"/>
    </row>
    <row r="6" spans="1:10" ht="12.75">
      <c r="A6" s="129"/>
      <c r="B6" s="130"/>
      <c r="C6" s="130"/>
      <c r="D6" s="130"/>
      <c r="E6" s="131"/>
      <c r="F6" s="134"/>
      <c r="G6" s="135"/>
      <c r="H6" s="129"/>
      <c r="I6" s="130"/>
      <c r="J6" s="131"/>
    </row>
    <row r="7" spans="1:10" ht="12.75">
      <c r="A7" s="111"/>
      <c r="B7" s="111"/>
      <c r="C7" s="111"/>
      <c r="D7" s="111"/>
      <c r="E7" s="112"/>
      <c r="F7" s="113"/>
      <c r="G7" s="124"/>
      <c r="H7" s="115"/>
      <c r="I7" s="116"/>
      <c r="J7" s="117"/>
    </row>
    <row r="8" spans="1:10" ht="12.75">
      <c r="A8" s="111" t="s">
        <v>4</v>
      </c>
      <c r="B8" s="111"/>
      <c r="C8" s="111"/>
      <c r="D8" s="111"/>
      <c r="E8" s="112"/>
      <c r="F8" s="113">
        <v>3178.3</v>
      </c>
      <c r="G8" s="124"/>
      <c r="H8" s="115"/>
      <c r="I8" s="116"/>
      <c r="J8" s="117"/>
    </row>
    <row r="9" spans="1:10" ht="12.75">
      <c r="A9" s="111" t="s">
        <v>5</v>
      </c>
      <c r="B9" s="111"/>
      <c r="C9" s="111"/>
      <c r="D9" s="111"/>
      <c r="E9" s="112"/>
      <c r="F9" s="113">
        <v>109.3</v>
      </c>
      <c r="G9" s="114"/>
      <c r="H9" s="115"/>
      <c r="I9" s="116"/>
      <c r="J9" s="117"/>
    </row>
    <row r="10" spans="1:10" ht="12.75">
      <c r="A10" s="118" t="s">
        <v>6</v>
      </c>
      <c r="B10" s="118"/>
      <c r="C10" s="118"/>
      <c r="D10" s="118"/>
      <c r="E10" s="118"/>
      <c r="F10" s="75">
        <v>1.81</v>
      </c>
      <c r="G10" s="76"/>
      <c r="H10" s="64"/>
      <c r="I10" s="65"/>
      <c r="J10" s="66"/>
    </row>
    <row r="11" spans="1:10" ht="12.75">
      <c r="A11" s="119" t="s">
        <v>7</v>
      </c>
      <c r="B11" s="120"/>
      <c r="C11" s="120"/>
      <c r="D11" s="120"/>
      <c r="E11" s="120"/>
      <c r="F11" s="77"/>
      <c r="G11" s="78"/>
      <c r="H11" s="121" t="s">
        <v>8</v>
      </c>
      <c r="I11" s="122"/>
      <c r="J11" s="123"/>
    </row>
    <row r="12" spans="1:10" ht="12.75">
      <c r="A12" s="30" t="s">
        <v>9</v>
      </c>
      <c r="B12" s="31"/>
      <c r="C12" s="31"/>
      <c r="D12" s="31"/>
      <c r="E12" s="31"/>
      <c r="F12" s="77"/>
      <c r="G12" s="78"/>
      <c r="H12" s="64" t="s">
        <v>10</v>
      </c>
      <c r="I12" s="65"/>
      <c r="J12" s="66"/>
    </row>
    <row r="13" spans="1:10" ht="12.75">
      <c r="A13" s="35" t="s">
        <v>12</v>
      </c>
      <c r="B13" s="36"/>
      <c r="C13" s="36"/>
      <c r="D13" s="36"/>
      <c r="E13" s="37"/>
      <c r="F13" s="75">
        <v>2.9</v>
      </c>
      <c r="G13" s="76"/>
      <c r="H13" s="64"/>
      <c r="I13" s="65"/>
      <c r="J13" s="66"/>
    </row>
    <row r="14" spans="1:10" ht="12.75">
      <c r="A14" s="81" t="s">
        <v>13</v>
      </c>
      <c r="B14" s="82"/>
      <c r="C14" s="82"/>
      <c r="D14" s="82"/>
      <c r="E14" s="83"/>
      <c r="F14" s="77"/>
      <c r="G14" s="78"/>
      <c r="H14" s="75" t="s">
        <v>14</v>
      </c>
      <c r="I14" s="87"/>
      <c r="J14" s="76"/>
    </row>
    <row r="15" spans="1:10" ht="12.75">
      <c r="A15" s="84"/>
      <c r="B15" s="85"/>
      <c r="C15" s="85"/>
      <c r="D15" s="85"/>
      <c r="E15" s="86"/>
      <c r="F15" s="77"/>
      <c r="G15" s="78"/>
      <c r="H15" s="79"/>
      <c r="I15" s="88"/>
      <c r="J15" s="80"/>
    </row>
    <row r="16" spans="1:10" ht="12.75">
      <c r="A16" s="30" t="s">
        <v>15</v>
      </c>
      <c r="B16" s="31"/>
      <c r="C16" s="31"/>
      <c r="D16" s="31"/>
      <c r="E16" s="32"/>
      <c r="F16" s="77"/>
      <c r="G16" s="78"/>
      <c r="H16" s="64" t="s">
        <v>16</v>
      </c>
      <c r="I16" s="65"/>
      <c r="J16" s="66"/>
    </row>
    <row r="17" spans="1:10" ht="12.75">
      <c r="A17" s="30" t="s">
        <v>17</v>
      </c>
      <c r="B17" s="31"/>
      <c r="C17" s="31"/>
      <c r="D17" s="31"/>
      <c r="E17" s="32"/>
      <c r="F17" s="79"/>
      <c r="G17" s="80"/>
      <c r="H17" s="64" t="s">
        <v>18</v>
      </c>
      <c r="I17" s="65"/>
      <c r="J17" s="66"/>
    </row>
    <row r="18" spans="1:10" ht="12.75">
      <c r="A18" s="105" t="s">
        <v>19</v>
      </c>
      <c r="B18" s="106"/>
      <c r="C18" s="106"/>
      <c r="D18" s="106"/>
      <c r="E18" s="107"/>
      <c r="F18" s="75">
        <v>0.46</v>
      </c>
      <c r="G18" s="76"/>
      <c r="H18" s="65"/>
      <c r="I18" s="65"/>
      <c r="J18" s="66"/>
    </row>
    <row r="19" spans="1:10" ht="12.75">
      <c r="A19" s="30" t="s">
        <v>20</v>
      </c>
      <c r="B19" s="31"/>
      <c r="C19" s="31"/>
      <c r="D19" s="31"/>
      <c r="E19" s="32"/>
      <c r="F19" s="77"/>
      <c r="G19" s="78"/>
      <c r="H19" s="65"/>
      <c r="I19" s="65"/>
      <c r="J19" s="66"/>
    </row>
    <row r="20" spans="1:10" ht="12.75">
      <c r="A20" s="108" t="s">
        <v>21</v>
      </c>
      <c r="B20" s="109"/>
      <c r="C20" s="109"/>
      <c r="D20" s="109"/>
      <c r="E20" s="110"/>
      <c r="F20" s="77"/>
      <c r="G20" s="78"/>
      <c r="H20" s="65" t="s">
        <v>22</v>
      </c>
      <c r="I20" s="65"/>
      <c r="J20" s="66"/>
    </row>
    <row r="21" spans="1:10" ht="12.75">
      <c r="A21" s="30" t="s">
        <v>23</v>
      </c>
      <c r="B21" s="31"/>
      <c r="C21" s="31"/>
      <c r="D21" s="31"/>
      <c r="E21" s="32"/>
      <c r="F21" s="77"/>
      <c r="G21" s="78"/>
      <c r="H21" s="75"/>
      <c r="I21" s="87"/>
      <c r="J21" s="76"/>
    </row>
    <row r="22" spans="1:10" ht="12.75">
      <c r="A22" s="35" t="s">
        <v>24</v>
      </c>
      <c r="B22" s="36"/>
      <c r="C22" s="36"/>
      <c r="D22" s="36"/>
      <c r="E22" s="37"/>
      <c r="F22" s="75">
        <v>8.53</v>
      </c>
      <c r="G22" s="76"/>
      <c r="H22" s="64"/>
      <c r="I22" s="65"/>
      <c r="J22" s="66"/>
    </row>
    <row r="23" spans="1:10" ht="12.75">
      <c r="A23" s="81" t="s">
        <v>25</v>
      </c>
      <c r="B23" s="82"/>
      <c r="C23" s="82"/>
      <c r="D23" s="82"/>
      <c r="E23" s="83"/>
      <c r="F23" s="77"/>
      <c r="G23" s="78"/>
      <c r="H23" s="75" t="s">
        <v>26</v>
      </c>
      <c r="I23" s="87"/>
      <c r="J23" s="76"/>
    </row>
    <row r="24" spans="1:10" ht="12.75">
      <c r="A24" s="84"/>
      <c r="B24" s="85"/>
      <c r="C24" s="85"/>
      <c r="D24" s="85"/>
      <c r="E24" s="86"/>
      <c r="F24" s="77"/>
      <c r="G24" s="78"/>
      <c r="H24" s="79"/>
      <c r="I24" s="88"/>
      <c r="J24" s="80"/>
    </row>
    <row r="25" spans="1:10" ht="12.75" customHeight="1">
      <c r="A25" s="81" t="s">
        <v>27</v>
      </c>
      <c r="B25" s="82"/>
      <c r="C25" s="82"/>
      <c r="D25" s="82"/>
      <c r="E25" s="83"/>
      <c r="F25" s="77"/>
      <c r="G25" s="78"/>
      <c r="H25" s="92"/>
      <c r="I25" s="93"/>
      <c r="J25" s="94"/>
    </row>
    <row r="26" spans="1:10" ht="12.75">
      <c r="A26" s="89"/>
      <c r="B26" s="90"/>
      <c r="C26" s="90"/>
      <c r="D26" s="90"/>
      <c r="E26" s="91"/>
      <c r="F26" s="77"/>
      <c r="G26" s="78"/>
      <c r="H26" s="95"/>
      <c r="I26" s="96"/>
      <c r="J26" s="97"/>
    </row>
    <row r="27" spans="1:10" ht="12.75">
      <c r="A27" s="84"/>
      <c r="B27" s="85"/>
      <c r="C27" s="85"/>
      <c r="D27" s="85"/>
      <c r="E27" s="86"/>
      <c r="F27" s="77"/>
      <c r="G27" s="78"/>
      <c r="H27" s="98"/>
      <c r="I27" s="99"/>
      <c r="J27" s="100"/>
    </row>
    <row r="28" spans="1:10" ht="12.75">
      <c r="A28" s="1" t="s">
        <v>28</v>
      </c>
      <c r="B28" s="2"/>
      <c r="C28" s="2"/>
      <c r="D28" s="2"/>
      <c r="E28" s="3"/>
      <c r="F28" s="77"/>
      <c r="G28" s="78"/>
      <c r="H28" s="75" t="s">
        <v>29</v>
      </c>
      <c r="I28" s="87"/>
      <c r="J28" s="76"/>
    </row>
    <row r="29" spans="1:10" ht="12.75">
      <c r="A29" s="4" t="s">
        <v>30</v>
      </c>
      <c r="B29" s="5"/>
      <c r="C29" s="5"/>
      <c r="D29" s="5"/>
      <c r="E29" s="6"/>
      <c r="F29" s="77"/>
      <c r="G29" s="78"/>
      <c r="H29" s="77"/>
      <c r="I29" s="101"/>
      <c r="J29" s="78"/>
    </row>
    <row r="30" spans="1:10" ht="12.75">
      <c r="A30" s="102" t="s">
        <v>31</v>
      </c>
      <c r="B30" s="103"/>
      <c r="C30" s="103"/>
      <c r="D30" s="103"/>
      <c r="E30" s="104"/>
      <c r="F30" s="79"/>
      <c r="G30" s="80"/>
      <c r="H30" s="79"/>
      <c r="I30" s="88"/>
      <c r="J30" s="80"/>
    </row>
    <row r="31" spans="1:10" ht="12.75">
      <c r="A31" s="35" t="s">
        <v>32</v>
      </c>
      <c r="B31" s="36"/>
      <c r="C31" s="36"/>
      <c r="D31" s="36"/>
      <c r="E31" s="37"/>
      <c r="F31" s="64">
        <v>0.07</v>
      </c>
      <c r="G31" s="66"/>
      <c r="H31" s="64" t="s">
        <v>33</v>
      </c>
      <c r="I31" s="65"/>
      <c r="J31" s="66"/>
    </row>
    <row r="32" spans="1:10" ht="12.75">
      <c r="A32" s="35" t="s">
        <v>34</v>
      </c>
      <c r="B32" s="36"/>
      <c r="C32" s="36"/>
      <c r="D32" s="36"/>
      <c r="E32" s="37"/>
      <c r="F32" s="64">
        <v>0.72</v>
      </c>
      <c r="G32" s="66"/>
      <c r="H32" s="64" t="s">
        <v>33</v>
      </c>
      <c r="I32" s="65"/>
      <c r="J32" s="66"/>
    </row>
    <row r="33" spans="1:10" ht="12.75">
      <c r="A33" s="35" t="s">
        <v>65</v>
      </c>
      <c r="B33" s="36"/>
      <c r="C33" s="36"/>
      <c r="D33" s="36"/>
      <c r="E33" s="37"/>
      <c r="F33" s="69">
        <v>0.21</v>
      </c>
      <c r="G33" s="70"/>
      <c r="H33" s="64"/>
      <c r="I33" s="65"/>
      <c r="J33" s="66"/>
    </row>
    <row r="34" spans="1:10" ht="12.75">
      <c r="A34" s="71" t="s">
        <v>64</v>
      </c>
      <c r="B34" s="72"/>
      <c r="C34" s="72"/>
      <c r="D34" s="72"/>
      <c r="E34" s="73"/>
      <c r="F34" s="69">
        <v>2.55</v>
      </c>
      <c r="G34" s="70"/>
      <c r="H34" s="74" t="s">
        <v>39</v>
      </c>
      <c r="I34" s="65"/>
      <c r="J34" s="66"/>
    </row>
    <row r="35" spans="1:10" ht="12.75">
      <c r="A35" s="35" t="s">
        <v>37</v>
      </c>
      <c r="B35" s="36"/>
      <c r="C35" s="36"/>
      <c r="D35" s="36"/>
      <c r="E35" s="37"/>
      <c r="F35" s="64">
        <v>2.84</v>
      </c>
      <c r="G35" s="66"/>
      <c r="H35" s="64"/>
      <c r="I35" s="65"/>
      <c r="J35" s="66"/>
    </row>
    <row r="36" spans="1:10" ht="12.75">
      <c r="A36" s="35" t="s">
        <v>81</v>
      </c>
      <c r="B36" s="36"/>
      <c r="C36" s="36"/>
      <c r="D36" s="36"/>
      <c r="E36" s="37"/>
      <c r="F36" s="64">
        <v>0.9</v>
      </c>
      <c r="G36" s="66"/>
      <c r="H36" s="64"/>
      <c r="I36" s="65"/>
      <c r="J36" s="66"/>
    </row>
    <row r="37" spans="1:10" ht="12.75">
      <c r="A37" s="35" t="s">
        <v>40</v>
      </c>
      <c r="B37" s="36"/>
      <c r="C37" s="36"/>
      <c r="D37" s="36"/>
      <c r="E37" s="37"/>
      <c r="F37" s="68">
        <f>SUM(F10:F36)</f>
        <v>20.99</v>
      </c>
      <c r="G37" s="66"/>
      <c r="H37" s="65"/>
      <c r="I37" s="65"/>
      <c r="J37" s="66"/>
    </row>
    <row r="38" spans="1:10" ht="12.75">
      <c r="A38" s="35" t="s">
        <v>41</v>
      </c>
      <c r="B38" s="36"/>
      <c r="C38" s="36"/>
      <c r="D38" s="36"/>
      <c r="E38" s="37"/>
      <c r="F38" s="62">
        <v>14.55</v>
      </c>
      <c r="G38" s="63"/>
      <c r="H38" s="64"/>
      <c r="I38" s="65"/>
      <c r="J38" s="66"/>
    </row>
    <row r="39" spans="1:10" ht="12.75">
      <c r="A39" s="35" t="s">
        <v>42</v>
      </c>
      <c r="B39" s="36"/>
      <c r="C39" s="36"/>
      <c r="D39" s="36"/>
      <c r="E39" s="37"/>
      <c r="F39" s="62">
        <v>1.49</v>
      </c>
      <c r="G39" s="63"/>
      <c r="H39" s="64"/>
      <c r="I39" s="65"/>
      <c r="J39" s="66"/>
    </row>
    <row r="40" spans="1:10" ht="12.75">
      <c r="A40" s="35" t="s">
        <v>43</v>
      </c>
      <c r="B40" s="36"/>
      <c r="C40" s="36"/>
      <c r="D40" s="36"/>
      <c r="E40" s="37"/>
      <c r="F40" s="67">
        <f>SUM(F37:F39)</f>
        <v>37.03</v>
      </c>
      <c r="G40" s="39"/>
      <c r="H40" s="62"/>
      <c r="I40" s="65"/>
      <c r="J40" s="66"/>
    </row>
    <row r="41" spans="1:10" ht="12.75">
      <c r="A41" s="58" t="s">
        <v>44</v>
      </c>
      <c r="B41" s="59"/>
      <c r="C41" s="59"/>
      <c r="D41" s="59"/>
      <c r="E41" s="59"/>
      <c r="F41" s="59"/>
      <c r="G41" s="59"/>
      <c r="H41" s="59"/>
      <c r="I41" s="59"/>
      <c r="J41" s="39"/>
    </row>
    <row r="42" spans="1:10" ht="12.75" customHeight="1">
      <c r="A42" s="54"/>
      <c r="B42" s="54"/>
      <c r="C42" s="54"/>
      <c r="D42" s="54"/>
      <c r="E42" s="54"/>
      <c r="F42" s="55"/>
      <c r="G42" s="55"/>
      <c r="H42" s="60" t="s">
        <v>46</v>
      </c>
      <c r="I42" s="60"/>
      <c r="J42" s="60"/>
    </row>
    <row r="43" spans="1:10" ht="12.75">
      <c r="A43" s="54" t="s">
        <v>82</v>
      </c>
      <c r="B43" s="54"/>
      <c r="C43" s="54"/>
      <c r="D43" s="54"/>
      <c r="E43" s="54"/>
      <c r="F43" s="55">
        <v>573975</v>
      </c>
      <c r="G43" s="55"/>
      <c r="H43" s="60"/>
      <c r="I43" s="60"/>
      <c r="J43" s="60"/>
    </row>
    <row r="44" spans="1:10" ht="12.75">
      <c r="A44" s="61"/>
      <c r="B44" s="54"/>
      <c r="C44" s="54"/>
      <c r="D44" s="54"/>
      <c r="E44" s="54"/>
      <c r="F44" s="55"/>
      <c r="G44" s="55"/>
      <c r="H44" s="60"/>
      <c r="I44" s="60"/>
      <c r="J44" s="60"/>
    </row>
    <row r="45" spans="1:10" ht="12.75">
      <c r="A45" s="54"/>
      <c r="B45" s="54"/>
      <c r="C45" s="54"/>
      <c r="D45" s="54"/>
      <c r="E45" s="54"/>
      <c r="F45" s="55"/>
      <c r="G45" s="55"/>
      <c r="H45" s="60"/>
      <c r="I45" s="60"/>
      <c r="J45" s="60"/>
    </row>
    <row r="46" spans="1:10" ht="12.75">
      <c r="A46" s="54"/>
      <c r="B46" s="54"/>
      <c r="C46" s="54"/>
      <c r="D46" s="54"/>
      <c r="E46" s="54"/>
      <c r="F46" s="55"/>
      <c r="G46" s="55"/>
      <c r="H46" s="60"/>
      <c r="I46" s="60"/>
      <c r="J46" s="60"/>
    </row>
    <row r="47" spans="1:10" ht="12.75">
      <c r="A47" s="44"/>
      <c r="B47" s="56"/>
      <c r="C47" s="56"/>
      <c r="D47" s="56"/>
      <c r="E47" s="57"/>
      <c r="F47" s="49"/>
      <c r="G47" s="50"/>
      <c r="H47" s="60"/>
      <c r="I47" s="60"/>
      <c r="J47" s="60"/>
    </row>
    <row r="48" spans="1:10" ht="12.75">
      <c r="A48" s="44"/>
      <c r="B48" s="56"/>
      <c r="C48" s="56"/>
      <c r="D48" s="56"/>
      <c r="E48" s="57"/>
      <c r="F48" s="49"/>
      <c r="G48" s="50"/>
      <c r="H48" s="60"/>
      <c r="I48" s="60"/>
      <c r="J48" s="60"/>
    </row>
    <row r="49" spans="1:10" ht="12.75">
      <c r="A49" s="46"/>
      <c r="B49" s="47"/>
      <c r="C49" s="47"/>
      <c r="D49" s="47"/>
      <c r="E49" s="48"/>
      <c r="F49" s="49"/>
      <c r="G49" s="50"/>
      <c r="H49" s="60"/>
      <c r="I49" s="60"/>
      <c r="J49" s="60"/>
    </row>
    <row r="50" spans="1:10" ht="12.75">
      <c r="A50" s="35" t="s">
        <v>59</v>
      </c>
      <c r="B50" s="36"/>
      <c r="C50" s="36"/>
      <c r="D50" s="36"/>
      <c r="E50" s="37"/>
      <c r="F50" s="38">
        <f>SUM(F42:F49)</f>
        <v>573975</v>
      </c>
      <c r="G50" s="51"/>
      <c r="H50" s="60"/>
      <c r="I50" s="60"/>
      <c r="J50" s="60"/>
    </row>
    <row r="51" spans="1:10" ht="12.75">
      <c r="A51" s="35" t="s">
        <v>60</v>
      </c>
      <c r="B51" s="36"/>
      <c r="C51" s="36"/>
      <c r="D51" s="36"/>
      <c r="E51" s="37"/>
      <c r="F51" s="52">
        <f>F50/12/(F8+F9)</f>
        <v>14.548987103053898</v>
      </c>
      <c r="G51" s="53"/>
      <c r="H51" s="60"/>
      <c r="I51" s="60"/>
      <c r="J51" s="60"/>
    </row>
    <row r="52" spans="1:10" ht="12.75">
      <c r="A52" s="35" t="s">
        <v>61</v>
      </c>
      <c r="B52" s="36"/>
      <c r="C52" s="36"/>
      <c r="D52" s="36"/>
      <c r="E52" s="37"/>
      <c r="F52" s="42"/>
      <c r="G52" s="43"/>
      <c r="H52" s="60"/>
      <c r="I52" s="60"/>
      <c r="J52" s="60"/>
    </row>
    <row r="53" spans="1:10" ht="12.75">
      <c r="A53" s="44" t="s">
        <v>68</v>
      </c>
      <c r="B53" s="31"/>
      <c r="C53" s="31"/>
      <c r="D53" s="31"/>
      <c r="E53" s="32"/>
      <c r="F53" s="45">
        <v>52000</v>
      </c>
      <c r="G53" s="45"/>
      <c r="H53" s="60"/>
      <c r="I53" s="60"/>
      <c r="J53" s="60"/>
    </row>
    <row r="54" spans="1:12" ht="12.75">
      <c r="A54" s="30" t="s">
        <v>55</v>
      </c>
      <c r="B54" s="31"/>
      <c r="C54" s="31"/>
      <c r="D54" s="31"/>
      <c r="E54" s="32"/>
      <c r="F54" s="45">
        <v>4836</v>
      </c>
      <c r="G54" s="45"/>
      <c r="H54" s="60"/>
      <c r="I54" s="60"/>
      <c r="J54" s="60"/>
      <c r="L54" s="13"/>
    </row>
    <row r="55" spans="1:10" ht="12.75">
      <c r="A55" s="30" t="s">
        <v>56</v>
      </c>
      <c r="B55" s="31"/>
      <c r="C55" s="31"/>
      <c r="D55" s="31"/>
      <c r="E55" s="32"/>
      <c r="F55" s="33">
        <v>1950</v>
      </c>
      <c r="G55" s="34"/>
      <c r="H55" s="60"/>
      <c r="I55" s="60"/>
      <c r="J55" s="60"/>
    </row>
    <row r="56" spans="1:10" ht="12.75">
      <c r="A56" s="35" t="s">
        <v>59</v>
      </c>
      <c r="B56" s="36"/>
      <c r="C56" s="36"/>
      <c r="D56" s="36"/>
      <c r="E56" s="37"/>
      <c r="F56" s="38">
        <f>SUM(F53:F55)</f>
        <v>58786</v>
      </c>
      <c r="G56" s="39"/>
      <c r="H56" s="60"/>
      <c r="I56" s="60"/>
      <c r="J56" s="60"/>
    </row>
    <row r="57" spans="1:10" ht="12.75">
      <c r="A57" s="35" t="s">
        <v>62</v>
      </c>
      <c r="B57" s="36"/>
      <c r="C57" s="36"/>
      <c r="D57" s="36"/>
      <c r="E57" s="37"/>
      <c r="F57" s="40">
        <f>F56/12/(F8+F9)</f>
        <v>1.4900940909275253</v>
      </c>
      <c r="G57" s="41"/>
      <c r="H57" s="60"/>
      <c r="I57" s="60"/>
      <c r="J57" s="60"/>
    </row>
  </sheetData>
  <sheetProtection/>
  <mergeCells count="113">
    <mergeCell ref="A2:J2"/>
    <mergeCell ref="A3:J3"/>
    <mergeCell ref="A4:J4"/>
    <mergeCell ref="A5:E6"/>
    <mergeCell ref="F5:G6"/>
    <mergeCell ref="H5:J6"/>
    <mergeCell ref="A7:E7"/>
    <mergeCell ref="F7:G7"/>
    <mergeCell ref="H7:J7"/>
    <mergeCell ref="A8:E8"/>
    <mergeCell ref="F8:G8"/>
    <mergeCell ref="H8:J8"/>
    <mergeCell ref="A9:E9"/>
    <mergeCell ref="F9:G9"/>
    <mergeCell ref="H9:J9"/>
    <mergeCell ref="A10:E10"/>
    <mergeCell ref="F10:G12"/>
    <mergeCell ref="H10:J10"/>
    <mergeCell ref="A11:E11"/>
    <mergeCell ref="H11:J11"/>
    <mergeCell ref="A12:E12"/>
    <mergeCell ref="H12:J12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A18:E18"/>
    <mergeCell ref="F18:G21"/>
    <mergeCell ref="H18:J18"/>
    <mergeCell ref="A19:E19"/>
    <mergeCell ref="H19:J19"/>
    <mergeCell ref="A20:E20"/>
    <mergeCell ref="H20:J20"/>
    <mergeCell ref="A21:E21"/>
    <mergeCell ref="H21:J21"/>
    <mergeCell ref="A22:E22"/>
    <mergeCell ref="F22:G30"/>
    <mergeCell ref="H22:J22"/>
    <mergeCell ref="A23:E24"/>
    <mergeCell ref="H23:J24"/>
    <mergeCell ref="A25:E27"/>
    <mergeCell ref="H25:J27"/>
    <mergeCell ref="H28:J30"/>
    <mergeCell ref="A30:E30"/>
    <mergeCell ref="A31:E31"/>
    <mergeCell ref="F31:G31"/>
    <mergeCell ref="H31:J31"/>
    <mergeCell ref="A32:E32"/>
    <mergeCell ref="F32:G32"/>
    <mergeCell ref="H32:J32"/>
    <mergeCell ref="A33:E33"/>
    <mergeCell ref="F33:G33"/>
    <mergeCell ref="H33:J33"/>
    <mergeCell ref="A34:E34"/>
    <mergeCell ref="F34:G34"/>
    <mergeCell ref="H34:J34"/>
    <mergeCell ref="A35:E35"/>
    <mergeCell ref="F35:G35"/>
    <mergeCell ref="H35:J35"/>
    <mergeCell ref="A36:E36"/>
    <mergeCell ref="F36:G36"/>
    <mergeCell ref="H36:J36"/>
    <mergeCell ref="A37:E37"/>
    <mergeCell ref="F37:G37"/>
    <mergeCell ref="H37:J37"/>
    <mergeCell ref="A38:E38"/>
    <mergeCell ref="F38:G38"/>
    <mergeCell ref="H38:J38"/>
    <mergeCell ref="A39:E39"/>
    <mergeCell ref="F39:G39"/>
    <mergeCell ref="H39:J39"/>
    <mergeCell ref="A40:E40"/>
    <mergeCell ref="F40:G40"/>
    <mergeCell ref="H40:J40"/>
    <mergeCell ref="A41:J41"/>
    <mergeCell ref="A42:E42"/>
    <mergeCell ref="F42:G42"/>
    <mergeCell ref="H42:J57"/>
    <mergeCell ref="A43:E43"/>
    <mergeCell ref="F43:G43"/>
    <mergeCell ref="A44:E44"/>
    <mergeCell ref="F44:G44"/>
    <mergeCell ref="A45:E45"/>
    <mergeCell ref="F45:G45"/>
    <mergeCell ref="A46:E46"/>
    <mergeCell ref="F46:G46"/>
    <mergeCell ref="A47:E47"/>
    <mergeCell ref="F47:G47"/>
    <mergeCell ref="A48:E48"/>
    <mergeCell ref="F48:G48"/>
    <mergeCell ref="A49:E49"/>
    <mergeCell ref="F49:G49"/>
    <mergeCell ref="A50:E50"/>
    <mergeCell ref="F50:G50"/>
    <mergeCell ref="A51:E51"/>
    <mergeCell ref="F51:G51"/>
    <mergeCell ref="A52:E52"/>
    <mergeCell ref="F52:G52"/>
    <mergeCell ref="A53:E53"/>
    <mergeCell ref="F53:G53"/>
    <mergeCell ref="A54:E54"/>
    <mergeCell ref="F54:G54"/>
    <mergeCell ref="A55:E55"/>
    <mergeCell ref="F55:G55"/>
    <mergeCell ref="A56:E56"/>
    <mergeCell ref="F56:G56"/>
    <mergeCell ref="A57:E57"/>
    <mergeCell ref="F57:G57"/>
  </mergeCells>
  <printOptions/>
  <pageMargins left="0.75" right="0.75" top="1" bottom="1" header="0.5" footer="0.5"/>
  <pageSetup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2:O64"/>
  <sheetViews>
    <sheetView zoomScalePageLayoutView="0" workbookViewId="0" topLeftCell="A1">
      <selection activeCell="L28" sqref="L28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</cols>
  <sheetData>
    <row r="2" spans="1:10" ht="12.75">
      <c r="A2" s="125" t="s">
        <v>102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2.75">
      <c r="A3" s="125" t="s">
        <v>148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2.75">
      <c r="A4" s="103"/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2.75">
      <c r="A5" s="126" t="s">
        <v>1</v>
      </c>
      <c r="B5" s="127"/>
      <c r="C5" s="127"/>
      <c r="D5" s="127"/>
      <c r="E5" s="128"/>
      <c r="F5" s="132" t="s">
        <v>2</v>
      </c>
      <c r="G5" s="133"/>
      <c r="H5" s="126" t="s">
        <v>3</v>
      </c>
      <c r="I5" s="127"/>
      <c r="J5" s="128"/>
    </row>
    <row r="6" spans="1:10" ht="12.75">
      <c r="A6" s="129"/>
      <c r="B6" s="130"/>
      <c r="C6" s="130"/>
      <c r="D6" s="130"/>
      <c r="E6" s="131"/>
      <c r="F6" s="134"/>
      <c r="G6" s="135"/>
      <c r="H6" s="129"/>
      <c r="I6" s="130"/>
      <c r="J6" s="131"/>
    </row>
    <row r="7" spans="1:10" ht="12.75">
      <c r="A7" s="111"/>
      <c r="B7" s="111"/>
      <c r="C7" s="111"/>
      <c r="D7" s="111"/>
      <c r="E7" s="112"/>
      <c r="F7" s="113"/>
      <c r="G7" s="124"/>
      <c r="H7" s="115"/>
      <c r="I7" s="116"/>
      <c r="J7" s="117"/>
    </row>
    <row r="8" spans="1:10" ht="12.75">
      <c r="A8" s="111" t="s">
        <v>4</v>
      </c>
      <c r="B8" s="111"/>
      <c r="C8" s="111"/>
      <c r="D8" s="111"/>
      <c r="E8" s="112"/>
      <c r="F8" s="113">
        <v>2898.5</v>
      </c>
      <c r="G8" s="124"/>
      <c r="H8" s="115"/>
      <c r="I8" s="116"/>
      <c r="J8" s="117"/>
    </row>
    <row r="9" spans="1:10" ht="12.75">
      <c r="A9" s="111" t="s">
        <v>5</v>
      </c>
      <c r="B9" s="111"/>
      <c r="C9" s="111"/>
      <c r="D9" s="111"/>
      <c r="E9" s="112"/>
      <c r="F9" s="113"/>
      <c r="G9" s="114"/>
      <c r="H9" s="115"/>
      <c r="I9" s="116"/>
      <c r="J9" s="117"/>
    </row>
    <row r="10" spans="1:10" ht="12.75">
      <c r="A10" s="118" t="s">
        <v>6</v>
      </c>
      <c r="B10" s="118"/>
      <c r="C10" s="118"/>
      <c r="D10" s="118"/>
      <c r="E10" s="118"/>
      <c r="F10" s="75">
        <v>3.46</v>
      </c>
      <c r="G10" s="76"/>
      <c r="H10" s="64"/>
      <c r="I10" s="65"/>
      <c r="J10" s="66"/>
    </row>
    <row r="11" spans="1:10" ht="12.75">
      <c r="A11" s="119" t="s">
        <v>7</v>
      </c>
      <c r="B11" s="120"/>
      <c r="C11" s="120"/>
      <c r="D11" s="120"/>
      <c r="E11" s="120"/>
      <c r="F11" s="77"/>
      <c r="G11" s="78"/>
      <c r="H11" s="155" t="s">
        <v>87</v>
      </c>
      <c r="I11" s="122"/>
      <c r="J11" s="123"/>
    </row>
    <row r="12" spans="1:12" ht="12.75">
      <c r="A12" s="30" t="s">
        <v>9</v>
      </c>
      <c r="B12" s="31"/>
      <c r="C12" s="31"/>
      <c r="D12" s="31"/>
      <c r="E12" s="31"/>
      <c r="F12" s="77"/>
      <c r="G12" s="78"/>
      <c r="H12" s="64" t="s">
        <v>10</v>
      </c>
      <c r="I12" s="65"/>
      <c r="J12" s="66"/>
      <c r="K12" s="188"/>
      <c r="L12" s="188"/>
    </row>
    <row r="13" spans="1:12" ht="12.75">
      <c r="A13" s="35" t="s">
        <v>12</v>
      </c>
      <c r="B13" s="36"/>
      <c r="C13" s="36"/>
      <c r="D13" s="36"/>
      <c r="E13" s="37"/>
      <c r="F13" s="126">
        <f>5.14-L15</f>
        <v>4.71</v>
      </c>
      <c r="G13" s="128"/>
      <c r="H13" s="64"/>
      <c r="I13" s="65"/>
      <c r="J13" s="66"/>
      <c r="K13" s="188"/>
      <c r="L13" s="188"/>
    </row>
    <row r="14" spans="1:12" ht="12.75">
      <c r="A14" s="81" t="s">
        <v>13</v>
      </c>
      <c r="B14" s="82"/>
      <c r="C14" s="82"/>
      <c r="D14" s="82"/>
      <c r="E14" s="83"/>
      <c r="F14" s="175"/>
      <c r="G14" s="176"/>
      <c r="H14" s="75" t="s">
        <v>14</v>
      </c>
      <c r="I14" s="87"/>
      <c r="J14" s="76"/>
      <c r="K14" s="188"/>
      <c r="L14" s="188"/>
    </row>
    <row r="15" spans="1:12" ht="12.75">
      <c r="A15" s="84"/>
      <c r="B15" s="85"/>
      <c r="C15" s="85"/>
      <c r="D15" s="85"/>
      <c r="E15" s="86"/>
      <c r="F15" s="175"/>
      <c r="G15" s="176"/>
      <c r="H15" s="79"/>
      <c r="I15" s="88"/>
      <c r="J15" s="80"/>
      <c r="K15" s="188" t="s">
        <v>133</v>
      </c>
      <c r="L15" s="188">
        <v>0.43</v>
      </c>
    </row>
    <row r="16" spans="1:12" ht="12.75">
      <c r="A16" s="30" t="s">
        <v>15</v>
      </c>
      <c r="B16" s="31"/>
      <c r="C16" s="31"/>
      <c r="D16" s="31"/>
      <c r="E16" s="32"/>
      <c r="F16" s="175"/>
      <c r="G16" s="176"/>
      <c r="H16" s="64" t="s">
        <v>16</v>
      </c>
      <c r="I16" s="65"/>
      <c r="J16" s="66"/>
      <c r="K16" s="188"/>
      <c r="L16" s="188"/>
    </row>
    <row r="17" spans="1:12" ht="12.75">
      <c r="A17" s="30" t="s">
        <v>17</v>
      </c>
      <c r="B17" s="31"/>
      <c r="C17" s="31"/>
      <c r="D17" s="31"/>
      <c r="E17" s="32"/>
      <c r="F17" s="129"/>
      <c r="G17" s="131"/>
      <c r="H17" s="64" t="s">
        <v>18</v>
      </c>
      <c r="I17" s="65"/>
      <c r="J17" s="66"/>
      <c r="K17" s="188"/>
      <c r="L17" s="188"/>
    </row>
    <row r="18" spans="1:12" ht="12.75">
      <c r="A18" s="105" t="s">
        <v>19</v>
      </c>
      <c r="B18" s="106"/>
      <c r="C18" s="106"/>
      <c r="D18" s="106"/>
      <c r="E18" s="107"/>
      <c r="F18" s="75">
        <v>0.46</v>
      </c>
      <c r="G18" s="76"/>
      <c r="H18" s="65"/>
      <c r="I18" s="65"/>
      <c r="J18" s="66"/>
      <c r="K18" s="188"/>
      <c r="L18" s="188"/>
    </row>
    <row r="19" spans="1:12" ht="12.75">
      <c r="A19" s="30" t="s">
        <v>20</v>
      </c>
      <c r="B19" s="31"/>
      <c r="C19" s="31"/>
      <c r="D19" s="31"/>
      <c r="E19" s="32"/>
      <c r="F19" s="77"/>
      <c r="G19" s="78"/>
      <c r="H19" s="65"/>
      <c r="I19" s="65"/>
      <c r="J19" s="66"/>
      <c r="K19" s="188"/>
      <c r="L19" s="188"/>
    </row>
    <row r="20" spans="1:10" ht="12.75">
      <c r="A20" s="108" t="s">
        <v>21</v>
      </c>
      <c r="B20" s="109"/>
      <c r="C20" s="109"/>
      <c r="D20" s="109"/>
      <c r="E20" s="110"/>
      <c r="F20" s="77"/>
      <c r="G20" s="78"/>
      <c r="H20" s="65" t="s">
        <v>114</v>
      </c>
      <c r="I20" s="65"/>
      <c r="J20" s="66"/>
    </row>
    <row r="21" spans="1:10" ht="12.75">
      <c r="A21" s="30" t="s">
        <v>23</v>
      </c>
      <c r="B21" s="31"/>
      <c r="C21" s="31"/>
      <c r="D21" s="31"/>
      <c r="E21" s="32"/>
      <c r="F21" s="77"/>
      <c r="G21" s="78"/>
      <c r="H21" s="75"/>
      <c r="I21" s="87"/>
      <c r="J21" s="76"/>
    </row>
    <row r="22" spans="1:10" ht="12.75">
      <c r="A22" s="35" t="s">
        <v>24</v>
      </c>
      <c r="B22" s="36"/>
      <c r="C22" s="36"/>
      <c r="D22" s="36"/>
      <c r="E22" s="37"/>
      <c r="F22" s="153">
        <f>F23+F25+F28+F31</f>
        <v>8.35</v>
      </c>
      <c r="G22" s="153"/>
      <c r="H22" s="64"/>
      <c r="I22" s="65"/>
      <c r="J22" s="66"/>
    </row>
    <row r="23" spans="1:10" ht="12.75">
      <c r="A23" s="81" t="s">
        <v>25</v>
      </c>
      <c r="B23" s="82"/>
      <c r="C23" s="82"/>
      <c r="D23" s="82"/>
      <c r="E23" s="83"/>
      <c r="F23" s="153">
        <v>2.43</v>
      </c>
      <c r="G23" s="153"/>
      <c r="H23" s="75" t="s">
        <v>26</v>
      </c>
      <c r="I23" s="87"/>
      <c r="J23" s="76"/>
    </row>
    <row r="24" spans="1:10" ht="26.25" customHeight="1">
      <c r="A24" s="84"/>
      <c r="B24" s="85"/>
      <c r="C24" s="85"/>
      <c r="D24" s="85"/>
      <c r="E24" s="86"/>
      <c r="F24" s="153"/>
      <c r="G24" s="153"/>
      <c r="H24" s="79"/>
      <c r="I24" s="88"/>
      <c r="J24" s="80"/>
    </row>
    <row r="25" spans="1:10" ht="12.75" customHeight="1">
      <c r="A25" s="81" t="s">
        <v>104</v>
      </c>
      <c r="B25" s="82"/>
      <c r="C25" s="82"/>
      <c r="D25" s="82"/>
      <c r="E25" s="83"/>
      <c r="F25" s="153">
        <v>4.13</v>
      </c>
      <c r="G25" s="153"/>
      <c r="H25" s="75" t="str">
        <f>H23</f>
        <v>Круглосуточно</v>
      </c>
      <c r="I25" s="87"/>
      <c r="J25" s="76"/>
    </row>
    <row r="26" spans="1:10" ht="12.75">
      <c r="A26" s="89"/>
      <c r="B26" s="90"/>
      <c r="C26" s="90"/>
      <c r="D26" s="90"/>
      <c r="E26" s="91"/>
      <c r="F26" s="153"/>
      <c r="G26" s="153"/>
      <c r="H26" s="77"/>
      <c r="I26" s="101"/>
      <c r="J26" s="78"/>
    </row>
    <row r="27" spans="1:10" ht="0.75" customHeight="1">
      <c r="A27" s="84"/>
      <c r="B27" s="85"/>
      <c r="C27" s="85"/>
      <c r="D27" s="85"/>
      <c r="E27" s="86"/>
      <c r="F27" s="153"/>
      <c r="G27" s="153"/>
      <c r="H27" s="79"/>
      <c r="I27" s="88"/>
      <c r="J27" s="80"/>
    </row>
    <row r="28" spans="1:10" ht="12.75">
      <c r="A28" s="81" t="s">
        <v>121</v>
      </c>
      <c r="B28" s="82"/>
      <c r="C28" s="82"/>
      <c r="D28" s="82"/>
      <c r="E28" s="83"/>
      <c r="F28" s="153">
        <v>1.39</v>
      </c>
      <c r="G28" s="153"/>
      <c r="H28" s="75" t="str">
        <f>H25</f>
        <v>Круглосуточно</v>
      </c>
      <c r="I28" s="87"/>
      <c r="J28" s="76"/>
    </row>
    <row r="29" spans="1:10" ht="12.75">
      <c r="A29" s="89"/>
      <c r="B29" s="90"/>
      <c r="C29" s="90"/>
      <c r="D29" s="90"/>
      <c r="E29" s="91"/>
      <c r="F29" s="153"/>
      <c r="G29" s="153"/>
      <c r="H29" s="77"/>
      <c r="I29" s="101"/>
      <c r="J29" s="78"/>
    </row>
    <row r="30" spans="1:10" ht="0.75" customHeight="1">
      <c r="A30" s="84"/>
      <c r="B30" s="85"/>
      <c r="C30" s="85"/>
      <c r="D30" s="85"/>
      <c r="E30" s="86"/>
      <c r="F30" s="153"/>
      <c r="G30" s="153"/>
      <c r="H30" s="79"/>
      <c r="I30" s="88"/>
      <c r="J30" s="80"/>
    </row>
    <row r="31" spans="1:10" ht="12.75">
      <c r="A31" s="30" t="s">
        <v>106</v>
      </c>
      <c r="B31" s="31"/>
      <c r="C31" s="31"/>
      <c r="D31" s="31"/>
      <c r="E31" s="32"/>
      <c r="F31" s="69">
        <v>0.4</v>
      </c>
      <c r="G31" s="70"/>
      <c r="H31" s="121" t="str">
        <f>H28</f>
        <v>Круглосуточно</v>
      </c>
      <c r="I31" s="122"/>
      <c r="J31" s="123"/>
    </row>
    <row r="32" spans="1:10" ht="12.75">
      <c r="A32" s="35" t="s">
        <v>32</v>
      </c>
      <c r="B32" s="36"/>
      <c r="C32" s="36"/>
      <c r="D32" s="36"/>
      <c r="E32" s="37"/>
      <c r="F32" s="64">
        <v>0.09</v>
      </c>
      <c r="G32" s="66"/>
      <c r="H32" s="64" t="s">
        <v>111</v>
      </c>
      <c r="I32" s="65"/>
      <c r="J32" s="66"/>
    </row>
    <row r="33" spans="1:10" ht="12.75">
      <c r="A33" s="35" t="s">
        <v>34</v>
      </c>
      <c r="B33" s="36"/>
      <c r="C33" s="36"/>
      <c r="D33" s="36"/>
      <c r="E33" s="37"/>
      <c r="F33" s="58">
        <f>1.24-0.41</f>
        <v>0.8300000000000001</v>
      </c>
      <c r="G33" s="39"/>
      <c r="H33" s="64" t="str">
        <f>H32</f>
        <v>Ежемесячно</v>
      </c>
      <c r="I33" s="65"/>
      <c r="J33" s="66"/>
    </row>
    <row r="34" spans="1:10" ht="12.75">
      <c r="A34" s="35" t="s">
        <v>65</v>
      </c>
      <c r="B34" s="36"/>
      <c r="C34" s="36"/>
      <c r="D34" s="36"/>
      <c r="E34" s="37"/>
      <c r="F34" s="69">
        <v>0.22</v>
      </c>
      <c r="G34" s="70"/>
      <c r="H34" s="64" t="str">
        <f>H31</f>
        <v>Круглосуточно</v>
      </c>
      <c r="I34" s="65"/>
      <c r="J34" s="66"/>
    </row>
    <row r="35" spans="1:10" ht="12.75">
      <c r="A35" s="71" t="s">
        <v>64</v>
      </c>
      <c r="B35" s="72"/>
      <c r="C35" s="72"/>
      <c r="D35" s="72"/>
      <c r="E35" s="73"/>
      <c r="F35" s="69">
        <v>2.54</v>
      </c>
      <c r="G35" s="70"/>
      <c r="H35" s="74" t="s">
        <v>8</v>
      </c>
      <c r="I35" s="65"/>
      <c r="J35" s="66"/>
    </row>
    <row r="36" spans="1:10" ht="12.75">
      <c r="A36" s="35" t="s">
        <v>37</v>
      </c>
      <c r="B36" s="36"/>
      <c r="C36" s="36"/>
      <c r="D36" s="36"/>
      <c r="E36" s="37"/>
      <c r="F36" s="64">
        <v>2.97</v>
      </c>
      <c r="G36" s="66"/>
      <c r="H36" s="64"/>
      <c r="I36" s="65"/>
      <c r="J36" s="66"/>
    </row>
    <row r="37" spans="1:10" ht="12.75">
      <c r="A37" s="35" t="s">
        <v>113</v>
      </c>
      <c r="B37" s="36"/>
      <c r="C37" s="36"/>
      <c r="D37" s="36"/>
      <c r="E37" s="37"/>
      <c r="F37" s="64">
        <v>0.82</v>
      </c>
      <c r="G37" s="66"/>
      <c r="H37" s="64"/>
      <c r="I37" s="65"/>
      <c r="J37" s="66"/>
    </row>
    <row r="38" spans="1:10" ht="12.75">
      <c r="A38" s="35" t="s">
        <v>38</v>
      </c>
      <c r="B38" s="36"/>
      <c r="C38" s="36"/>
      <c r="D38" s="36"/>
      <c r="E38" s="37"/>
      <c r="F38" s="75">
        <v>1.66</v>
      </c>
      <c r="G38" s="76"/>
      <c r="H38" s="64"/>
      <c r="I38" s="65"/>
      <c r="J38" s="66"/>
    </row>
    <row r="39" spans="1:10" ht="12.75">
      <c r="A39" s="10" t="s">
        <v>66</v>
      </c>
      <c r="B39" s="11"/>
      <c r="C39" s="11"/>
      <c r="D39" s="11"/>
      <c r="E39" s="12"/>
      <c r="F39" s="77"/>
      <c r="G39" s="78"/>
      <c r="H39" s="64" t="s">
        <v>33</v>
      </c>
      <c r="I39" s="65"/>
      <c r="J39" s="66"/>
    </row>
    <row r="40" spans="1:10" ht="12.75">
      <c r="A40" s="10" t="s">
        <v>67</v>
      </c>
      <c r="B40" s="11"/>
      <c r="C40" s="11"/>
      <c r="D40" s="11"/>
      <c r="E40" s="12"/>
      <c r="F40" s="79"/>
      <c r="G40" s="80"/>
      <c r="H40" s="74" t="s">
        <v>116</v>
      </c>
      <c r="I40" s="65"/>
      <c r="J40" s="66"/>
    </row>
    <row r="41" spans="1:10" ht="12.75">
      <c r="A41" s="35" t="s">
        <v>78</v>
      </c>
      <c r="B41" s="36"/>
      <c r="C41" s="36"/>
      <c r="D41" s="36"/>
      <c r="E41" s="37"/>
      <c r="F41" s="68">
        <v>0.9</v>
      </c>
      <c r="G41" s="154"/>
      <c r="H41" s="64" t="str">
        <f>H32</f>
        <v>Ежемесячно</v>
      </c>
      <c r="I41" s="65"/>
      <c r="J41" s="66"/>
    </row>
    <row r="42" spans="1:10" ht="12.75">
      <c r="A42" s="35" t="s">
        <v>84</v>
      </c>
      <c r="B42" s="36"/>
      <c r="C42" s="36"/>
      <c r="D42" s="36"/>
      <c r="E42" s="37"/>
      <c r="F42" s="68">
        <v>0.5</v>
      </c>
      <c r="G42" s="154"/>
      <c r="H42" s="64"/>
      <c r="I42" s="65"/>
      <c r="J42" s="66"/>
    </row>
    <row r="43" spans="1:10" ht="12.75">
      <c r="A43" s="169" t="s">
        <v>89</v>
      </c>
      <c r="B43" s="170"/>
      <c r="C43" s="170"/>
      <c r="D43" s="170"/>
      <c r="E43" s="171"/>
      <c r="F43" s="92">
        <v>0.52</v>
      </c>
      <c r="G43" s="94"/>
      <c r="H43" s="92"/>
      <c r="I43" s="93"/>
      <c r="J43" s="94"/>
    </row>
    <row r="44" spans="1:10" ht="12.75">
      <c r="A44" s="172"/>
      <c r="B44" s="173"/>
      <c r="C44" s="173"/>
      <c r="D44" s="173"/>
      <c r="E44" s="174"/>
      <c r="F44" s="98"/>
      <c r="G44" s="100"/>
      <c r="H44" s="98"/>
      <c r="I44" s="99"/>
      <c r="J44" s="100"/>
    </row>
    <row r="45" spans="1:10" ht="12.75">
      <c r="A45" s="35" t="s">
        <v>40</v>
      </c>
      <c r="B45" s="36"/>
      <c r="C45" s="36"/>
      <c r="D45" s="36"/>
      <c r="E45" s="37"/>
      <c r="F45" s="40">
        <f>F43+F42+F41+F38+F37+F36+F35+F34+F33+F32+F22+F18+F13+F10</f>
        <v>28.03</v>
      </c>
      <c r="G45" s="39"/>
      <c r="H45" s="64"/>
      <c r="I45" s="65"/>
      <c r="J45" s="66"/>
    </row>
    <row r="46" spans="1:10" ht="12.75">
      <c r="A46" s="35" t="s">
        <v>41</v>
      </c>
      <c r="B46" s="36"/>
      <c r="C46" s="36"/>
      <c r="D46" s="36"/>
      <c r="E46" s="37"/>
      <c r="F46" s="62">
        <v>2.97</v>
      </c>
      <c r="G46" s="63"/>
      <c r="H46" s="64"/>
      <c r="I46" s="65"/>
      <c r="J46" s="66"/>
    </row>
    <row r="47" spans="1:10" ht="12.75">
      <c r="A47" s="35" t="s">
        <v>42</v>
      </c>
      <c r="B47" s="36"/>
      <c r="C47" s="36"/>
      <c r="D47" s="36"/>
      <c r="E47" s="37"/>
      <c r="F47" s="62"/>
      <c r="G47" s="63"/>
      <c r="H47" s="64"/>
      <c r="I47" s="65"/>
      <c r="J47" s="66"/>
    </row>
    <row r="48" spans="1:10" ht="12.75">
      <c r="A48" s="35" t="s">
        <v>43</v>
      </c>
      <c r="B48" s="36"/>
      <c r="C48" s="36"/>
      <c r="D48" s="36"/>
      <c r="E48" s="37"/>
      <c r="F48" s="67">
        <f>SUM(F45:F47)</f>
        <v>31</v>
      </c>
      <c r="G48" s="39"/>
      <c r="H48" s="62"/>
      <c r="I48" s="65"/>
      <c r="J48" s="66"/>
    </row>
    <row r="49" spans="1:13" ht="12.75">
      <c r="A49" s="58" t="s">
        <v>44</v>
      </c>
      <c r="B49" s="59"/>
      <c r="C49" s="59"/>
      <c r="D49" s="59"/>
      <c r="E49" s="59"/>
      <c r="F49" s="59"/>
      <c r="G49" s="59"/>
      <c r="H49" s="59"/>
      <c r="I49" s="59"/>
      <c r="J49" s="39"/>
      <c r="L49" s="23"/>
      <c r="M49" s="23"/>
    </row>
    <row r="50" spans="1:10" ht="12.75">
      <c r="A50" s="54" t="s">
        <v>45</v>
      </c>
      <c r="B50" s="54"/>
      <c r="C50" s="54"/>
      <c r="D50" s="54"/>
      <c r="E50" s="54"/>
      <c r="F50" s="55"/>
      <c r="G50" s="55"/>
      <c r="H50" s="142" t="s">
        <v>46</v>
      </c>
      <c r="I50" s="143"/>
      <c r="J50" s="144"/>
    </row>
    <row r="51" spans="1:10" ht="12.75">
      <c r="A51" s="54" t="s">
        <v>47</v>
      </c>
      <c r="B51" s="54"/>
      <c r="C51" s="54"/>
      <c r="D51" s="54"/>
      <c r="E51" s="54"/>
      <c r="F51" s="55"/>
      <c r="G51" s="55"/>
      <c r="H51" s="145"/>
      <c r="I51" s="146"/>
      <c r="J51" s="147"/>
    </row>
    <row r="52" spans="1:10" ht="12.75">
      <c r="A52" s="54" t="s">
        <v>48</v>
      </c>
      <c r="B52" s="54"/>
      <c r="C52" s="54"/>
      <c r="D52" s="54"/>
      <c r="E52" s="54"/>
      <c r="F52" s="55"/>
      <c r="G52" s="55"/>
      <c r="H52" s="145"/>
      <c r="I52" s="146"/>
      <c r="J52" s="147"/>
    </row>
    <row r="53" spans="1:10" ht="12.75">
      <c r="A53" s="54" t="s">
        <v>51</v>
      </c>
      <c r="B53" s="54"/>
      <c r="C53" s="54"/>
      <c r="D53" s="54"/>
      <c r="E53" s="54"/>
      <c r="F53" s="55"/>
      <c r="G53" s="55"/>
      <c r="H53" s="145"/>
      <c r="I53" s="146"/>
      <c r="J53" s="147"/>
    </row>
    <row r="54" spans="1:10" ht="12.75">
      <c r="A54" s="54" t="s">
        <v>53</v>
      </c>
      <c r="B54" s="54"/>
      <c r="C54" s="54"/>
      <c r="D54" s="54"/>
      <c r="E54" s="54"/>
      <c r="F54" s="55"/>
      <c r="G54" s="55"/>
      <c r="H54" s="145"/>
      <c r="I54" s="146"/>
      <c r="J54" s="147"/>
    </row>
    <row r="55" spans="1:15" ht="12.75">
      <c r="A55" s="44" t="s">
        <v>90</v>
      </c>
      <c r="B55" s="31"/>
      <c r="C55" s="31"/>
      <c r="D55" s="31"/>
      <c r="E55" s="32"/>
      <c r="F55" s="49"/>
      <c r="G55" s="50"/>
      <c r="H55" s="145"/>
      <c r="I55" s="146"/>
      <c r="J55" s="147"/>
      <c r="N55" s="158"/>
      <c r="O55" s="158"/>
    </row>
    <row r="56" spans="1:15" ht="12.75">
      <c r="A56" s="54" t="s">
        <v>54</v>
      </c>
      <c r="B56" s="54"/>
      <c r="C56" s="54"/>
      <c r="D56" s="54"/>
      <c r="E56" s="54"/>
      <c r="F56" s="55"/>
      <c r="G56" s="55"/>
      <c r="H56" s="145"/>
      <c r="I56" s="146"/>
      <c r="J56" s="147"/>
      <c r="N56" s="158"/>
      <c r="O56" s="158"/>
    </row>
    <row r="57" spans="1:10" ht="12.75">
      <c r="A57" s="44" t="s">
        <v>49</v>
      </c>
      <c r="B57" s="56"/>
      <c r="C57" s="56"/>
      <c r="D57" s="56"/>
      <c r="E57" s="57"/>
      <c r="F57" s="49"/>
      <c r="G57" s="50"/>
      <c r="H57" s="145"/>
      <c r="I57" s="146"/>
      <c r="J57" s="147"/>
    </row>
    <row r="58" spans="1:10" ht="12.75">
      <c r="A58" s="44" t="s">
        <v>50</v>
      </c>
      <c r="B58" s="56"/>
      <c r="C58" s="56"/>
      <c r="D58" s="56"/>
      <c r="E58" s="57"/>
      <c r="F58" s="49"/>
      <c r="G58" s="50"/>
      <c r="H58" s="145"/>
      <c r="I58" s="146"/>
      <c r="J58" s="147"/>
    </row>
    <row r="59" spans="1:10" ht="12.75">
      <c r="A59" s="44" t="s">
        <v>52</v>
      </c>
      <c r="B59" s="56"/>
      <c r="C59" s="56"/>
      <c r="D59" s="56"/>
      <c r="E59" s="57"/>
      <c r="F59" s="49"/>
      <c r="G59" s="50"/>
      <c r="H59" s="145"/>
      <c r="I59" s="146"/>
      <c r="J59" s="147"/>
    </row>
    <row r="60" spans="1:10" ht="12.75">
      <c r="A60" s="44" t="s">
        <v>91</v>
      </c>
      <c r="B60" s="56"/>
      <c r="C60" s="56"/>
      <c r="D60" s="56"/>
      <c r="E60" s="57"/>
      <c r="F60" s="49"/>
      <c r="G60" s="50"/>
      <c r="H60" s="145"/>
      <c r="I60" s="146"/>
      <c r="J60" s="147"/>
    </row>
    <row r="61" spans="1:10" ht="12.75">
      <c r="A61" s="44" t="s">
        <v>61</v>
      </c>
      <c r="B61" s="56"/>
      <c r="C61" s="56"/>
      <c r="D61" s="56"/>
      <c r="E61" s="57"/>
      <c r="F61" s="49"/>
      <c r="G61" s="50"/>
      <c r="H61" s="145"/>
      <c r="I61" s="146"/>
      <c r="J61" s="147"/>
    </row>
    <row r="62" spans="1:10" ht="24.75" customHeight="1">
      <c r="A62" s="139" t="s">
        <v>96</v>
      </c>
      <c r="B62" s="140"/>
      <c r="C62" s="140"/>
      <c r="D62" s="140"/>
      <c r="E62" s="141"/>
      <c r="F62" s="49"/>
      <c r="G62" s="50"/>
      <c r="H62" s="145"/>
      <c r="I62" s="146"/>
      <c r="J62" s="147"/>
    </row>
    <row r="63" spans="1:10" ht="12.75">
      <c r="A63" s="138" t="s">
        <v>59</v>
      </c>
      <c r="B63" s="138"/>
      <c r="C63" s="138"/>
      <c r="D63" s="138"/>
      <c r="E63" s="138"/>
      <c r="F63" s="42">
        <f>F64*12*F8</f>
        <v>103302.54000000001</v>
      </c>
      <c r="G63" s="42"/>
      <c r="H63" s="145"/>
      <c r="I63" s="146"/>
      <c r="J63" s="147"/>
    </row>
    <row r="64" spans="1:10" ht="12.75">
      <c r="A64" s="35" t="s">
        <v>92</v>
      </c>
      <c r="B64" s="36"/>
      <c r="C64" s="36"/>
      <c r="D64" s="36"/>
      <c r="E64" s="37"/>
      <c r="F64" s="52">
        <f>F46</f>
        <v>2.97</v>
      </c>
      <c r="G64" s="53"/>
      <c r="H64" s="148"/>
      <c r="I64" s="149"/>
      <c r="J64" s="150"/>
    </row>
  </sheetData>
  <sheetProtection/>
  <mergeCells count="133">
    <mergeCell ref="H37:J37"/>
    <mergeCell ref="A2:J2"/>
    <mergeCell ref="A3:J3"/>
    <mergeCell ref="A4:J4"/>
    <mergeCell ref="A5:E6"/>
    <mergeCell ref="F5:G6"/>
    <mergeCell ref="H5:J6"/>
    <mergeCell ref="A7:E7"/>
    <mergeCell ref="F7:G7"/>
    <mergeCell ref="H7:J7"/>
    <mergeCell ref="A8:E8"/>
    <mergeCell ref="F8:G8"/>
    <mergeCell ref="H8:J8"/>
    <mergeCell ref="A9:E9"/>
    <mergeCell ref="F9:G9"/>
    <mergeCell ref="H9:J9"/>
    <mergeCell ref="A10:E10"/>
    <mergeCell ref="F10:G12"/>
    <mergeCell ref="H10:J10"/>
    <mergeCell ref="A11:E11"/>
    <mergeCell ref="H11:J11"/>
    <mergeCell ref="A12:E12"/>
    <mergeCell ref="H12:J12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A18:E18"/>
    <mergeCell ref="F18:G21"/>
    <mergeCell ref="H18:J18"/>
    <mergeCell ref="A19:E19"/>
    <mergeCell ref="H19:J19"/>
    <mergeCell ref="A20:E20"/>
    <mergeCell ref="H20:J20"/>
    <mergeCell ref="A21:E21"/>
    <mergeCell ref="H21:J21"/>
    <mergeCell ref="A22:E22"/>
    <mergeCell ref="H22:J22"/>
    <mergeCell ref="A23:E24"/>
    <mergeCell ref="H23:J24"/>
    <mergeCell ref="A25:E27"/>
    <mergeCell ref="H25:J27"/>
    <mergeCell ref="F22:G22"/>
    <mergeCell ref="A32:E32"/>
    <mergeCell ref="F32:G32"/>
    <mergeCell ref="H32:J32"/>
    <mergeCell ref="A33:E33"/>
    <mergeCell ref="F33:G33"/>
    <mergeCell ref="H33:J33"/>
    <mergeCell ref="A34:E34"/>
    <mergeCell ref="F34:G34"/>
    <mergeCell ref="H34:J34"/>
    <mergeCell ref="A35:E35"/>
    <mergeCell ref="F35:G35"/>
    <mergeCell ref="H35:J35"/>
    <mergeCell ref="A36:E36"/>
    <mergeCell ref="F36:G36"/>
    <mergeCell ref="H36:J36"/>
    <mergeCell ref="F38:G40"/>
    <mergeCell ref="H38:J38"/>
    <mergeCell ref="H39:J39"/>
    <mergeCell ref="H40:J40"/>
    <mergeCell ref="A38:E38"/>
    <mergeCell ref="A37:E37"/>
    <mergeCell ref="F37:G37"/>
    <mergeCell ref="A41:E41"/>
    <mergeCell ref="F41:G41"/>
    <mergeCell ref="H41:J41"/>
    <mergeCell ref="A42:E42"/>
    <mergeCell ref="F42:G42"/>
    <mergeCell ref="H42:J42"/>
    <mergeCell ref="A45:E45"/>
    <mergeCell ref="A43:E44"/>
    <mergeCell ref="F43:G44"/>
    <mergeCell ref="H43:J44"/>
    <mergeCell ref="A46:E46"/>
    <mergeCell ref="F46:G46"/>
    <mergeCell ref="H46:J46"/>
    <mergeCell ref="F45:G45"/>
    <mergeCell ref="H45:J45"/>
    <mergeCell ref="A47:E47"/>
    <mergeCell ref="F47:G47"/>
    <mergeCell ref="H47:J47"/>
    <mergeCell ref="A48:E48"/>
    <mergeCell ref="F48:G48"/>
    <mergeCell ref="H48:J48"/>
    <mergeCell ref="A49:J49"/>
    <mergeCell ref="A50:E50"/>
    <mergeCell ref="F50:G50"/>
    <mergeCell ref="H50:J64"/>
    <mergeCell ref="A51:E51"/>
    <mergeCell ref="F51:G51"/>
    <mergeCell ref="A52:E52"/>
    <mergeCell ref="F52:G52"/>
    <mergeCell ref="A53:E53"/>
    <mergeCell ref="F53:G53"/>
    <mergeCell ref="A54:E54"/>
    <mergeCell ref="F54:G54"/>
    <mergeCell ref="A55:E55"/>
    <mergeCell ref="F55:G55"/>
    <mergeCell ref="N55:O55"/>
    <mergeCell ref="A56:E56"/>
    <mergeCell ref="F56:G56"/>
    <mergeCell ref="N56:O56"/>
    <mergeCell ref="A57:E57"/>
    <mergeCell ref="F57:G57"/>
    <mergeCell ref="A58:E58"/>
    <mergeCell ref="F58:G58"/>
    <mergeCell ref="A59:E59"/>
    <mergeCell ref="F59:G59"/>
    <mergeCell ref="A60:E60"/>
    <mergeCell ref="F60:G60"/>
    <mergeCell ref="A64:E64"/>
    <mergeCell ref="F64:G64"/>
    <mergeCell ref="A61:E61"/>
    <mergeCell ref="F61:G61"/>
    <mergeCell ref="A62:E62"/>
    <mergeCell ref="F62:G62"/>
    <mergeCell ref="A63:E63"/>
    <mergeCell ref="F63:G63"/>
    <mergeCell ref="H31:J31"/>
    <mergeCell ref="F23:G24"/>
    <mergeCell ref="F25:G27"/>
    <mergeCell ref="F28:G30"/>
    <mergeCell ref="F31:G31"/>
    <mergeCell ref="A31:E31"/>
    <mergeCell ref="A28:E30"/>
    <mergeCell ref="H28:J30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2:M61"/>
  <sheetViews>
    <sheetView zoomScalePageLayoutView="0" workbookViewId="0" topLeftCell="A1">
      <selection activeCell="K32" sqref="K32:M42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1.8515625" style="0" bestFit="1" customWidth="1"/>
  </cols>
  <sheetData>
    <row r="2" spans="1:10" ht="12.75">
      <c r="A2" s="125" t="s">
        <v>102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2.75">
      <c r="A3" s="125" t="s">
        <v>146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2.75">
      <c r="A4" s="103"/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2.75">
      <c r="A5" s="126" t="s">
        <v>1</v>
      </c>
      <c r="B5" s="127"/>
      <c r="C5" s="127"/>
      <c r="D5" s="127"/>
      <c r="E5" s="128"/>
      <c r="F5" s="132" t="s">
        <v>2</v>
      </c>
      <c r="G5" s="133"/>
      <c r="H5" s="126" t="s">
        <v>3</v>
      </c>
      <c r="I5" s="127"/>
      <c r="J5" s="128"/>
    </row>
    <row r="6" spans="1:10" ht="12.75">
      <c r="A6" s="129"/>
      <c r="B6" s="130"/>
      <c r="C6" s="130"/>
      <c r="D6" s="130"/>
      <c r="E6" s="131"/>
      <c r="F6" s="134"/>
      <c r="G6" s="135"/>
      <c r="H6" s="129"/>
      <c r="I6" s="130"/>
      <c r="J6" s="131"/>
    </row>
    <row r="7" spans="1:10" ht="12.75">
      <c r="A7" s="111"/>
      <c r="B7" s="111"/>
      <c r="C7" s="111"/>
      <c r="D7" s="111"/>
      <c r="E7" s="112"/>
      <c r="F7" s="113"/>
      <c r="G7" s="124"/>
      <c r="H7" s="115"/>
      <c r="I7" s="116"/>
      <c r="J7" s="117"/>
    </row>
    <row r="8" spans="1:10" ht="12.75">
      <c r="A8" s="111" t="s">
        <v>4</v>
      </c>
      <c r="B8" s="111"/>
      <c r="C8" s="111"/>
      <c r="D8" s="111"/>
      <c r="E8" s="112"/>
      <c r="F8" s="113">
        <v>2887.6</v>
      </c>
      <c r="G8" s="124"/>
      <c r="H8" s="115"/>
      <c r="I8" s="116"/>
      <c r="J8" s="117"/>
    </row>
    <row r="9" spans="1:10" ht="12.75">
      <c r="A9" s="111" t="s">
        <v>5</v>
      </c>
      <c r="B9" s="111"/>
      <c r="C9" s="111"/>
      <c r="D9" s="111"/>
      <c r="E9" s="112"/>
      <c r="F9" s="113"/>
      <c r="G9" s="114"/>
      <c r="H9" s="115"/>
      <c r="I9" s="116"/>
      <c r="J9" s="117"/>
    </row>
    <row r="10" spans="1:10" ht="12.75">
      <c r="A10" s="118" t="s">
        <v>6</v>
      </c>
      <c r="B10" s="118"/>
      <c r="C10" s="118"/>
      <c r="D10" s="118"/>
      <c r="E10" s="118"/>
      <c r="F10" s="75">
        <v>3.53</v>
      </c>
      <c r="G10" s="76"/>
      <c r="H10" s="64"/>
      <c r="I10" s="65"/>
      <c r="J10" s="66"/>
    </row>
    <row r="11" spans="1:10" ht="12.75">
      <c r="A11" s="119" t="s">
        <v>7</v>
      </c>
      <c r="B11" s="120"/>
      <c r="C11" s="120"/>
      <c r="D11" s="120"/>
      <c r="E11" s="120"/>
      <c r="F11" s="77"/>
      <c r="G11" s="78"/>
      <c r="H11" s="121" t="s">
        <v>115</v>
      </c>
      <c r="I11" s="122"/>
      <c r="J11" s="123"/>
    </row>
    <row r="12" spans="1:10" ht="12.75">
      <c r="A12" s="30" t="s">
        <v>9</v>
      </c>
      <c r="B12" s="31"/>
      <c r="C12" s="31"/>
      <c r="D12" s="31"/>
      <c r="E12" s="31"/>
      <c r="F12" s="77"/>
      <c r="G12" s="78"/>
      <c r="H12" s="64" t="s">
        <v>10</v>
      </c>
      <c r="I12" s="65"/>
      <c r="J12" s="66"/>
    </row>
    <row r="13" spans="1:10" ht="12.75">
      <c r="A13" s="35" t="s">
        <v>12</v>
      </c>
      <c r="B13" s="36"/>
      <c r="C13" s="36"/>
      <c r="D13" s="36"/>
      <c r="E13" s="37"/>
      <c r="F13" s="75">
        <v>4.64</v>
      </c>
      <c r="G13" s="76"/>
      <c r="H13" s="64"/>
      <c r="I13" s="65"/>
      <c r="J13" s="66"/>
    </row>
    <row r="14" spans="1:10" ht="12.75">
      <c r="A14" s="81" t="s">
        <v>13</v>
      </c>
      <c r="B14" s="82"/>
      <c r="C14" s="82"/>
      <c r="D14" s="82"/>
      <c r="E14" s="83"/>
      <c r="F14" s="77"/>
      <c r="G14" s="78"/>
      <c r="H14" s="75" t="s">
        <v>14</v>
      </c>
      <c r="I14" s="87"/>
      <c r="J14" s="76"/>
    </row>
    <row r="15" spans="1:10" ht="12.75">
      <c r="A15" s="84"/>
      <c r="B15" s="85"/>
      <c r="C15" s="85"/>
      <c r="D15" s="85"/>
      <c r="E15" s="86"/>
      <c r="F15" s="77"/>
      <c r="G15" s="78"/>
      <c r="H15" s="79"/>
      <c r="I15" s="88"/>
      <c r="J15" s="80"/>
    </row>
    <row r="16" spans="1:10" ht="12.75">
      <c r="A16" s="30" t="s">
        <v>15</v>
      </c>
      <c r="B16" s="31"/>
      <c r="C16" s="31"/>
      <c r="D16" s="31"/>
      <c r="E16" s="32"/>
      <c r="F16" s="77"/>
      <c r="G16" s="78"/>
      <c r="H16" s="64" t="s">
        <v>16</v>
      </c>
      <c r="I16" s="65"/>
      <c r="J16" s="66"/>
    </row>
    <row r="17" spans="1:10" ht="12.75">
      <c r="A17" s="30" t="s">
        <v>17</v>
      </c>
      <c r="B17" s="31"/>
      <c r="C17" s="31"/>
      <c r="D17" s="31"/>
      <c r="E17" s="32"/>
      <c r="F17" s="79"/>
      <c r="G17" s="80"/>
      <c r="H17" s="64" t="s">
        <v>18</v>
      </c>
      <c r="I17" s="65"/>
      <c r="J17" s="66"/>
    </row>
    <row r="18" spans="1:10" ht="12.75">
      <c r="A18" s="105" t="s">
        <v>19</v>
      </c>
      <c r="B18" s="106"/>
      <c r="C18" s="106"/>
      <c r="D18" s="106"/>
      <c r="E18" s="107"/>
      <c r="F18" s="75">
        <v>0.46</v>
      </c>
      <c r="G18" s="76"/>
      <c r="H18" s="65"/>
      <c r="I18" s="65"/>
      <c r="J18" s="66"/>
    </row>
    <row r="19" spans="1:10" ht="12.75">
      <c r="A19" s="30" t="s">
        <v>20</v>
      </c>
      <c r="B19" s="31"/>
      <c r="C19" s="31"/>
      <c r="D19" s="31"/>
      <c r="E19" s="32"/>
      <c r="F19" s="77"/>
      <c r="G19" s="78"/>
      <c r="H19" s="65"/>
      <c r="I19" s="65"/>
      <c r="J19" s="66"/>
    </row>
    <row r="20" spans="1:10" ht="12.75">
      <c r="A20" s="108" t="s">
        <v>21</v>
      </c>
      <c r="B20" s="109"/>
      <c r="C20" s="109"/>
      <c r="D20" s="109"/>
      <c r="E20" s="110"/>
      <c r="F20" s="77"/>
      <c r="G20" s="78"/>
      <c r="H20" s="65" t="s">
        <v>114</v>
      </c>
      <c r="I20" s="65"/>
      <c r="J20" s="66"/>
    </row>
    <row r="21" spans="1:10" ht="12.75">
      <c r="A21" s="30" t="s">
        <v>23</v>
      </c>
      <c r="B21" s="31"/>
      <c r="C21" s="31"/>
      <c r="D21" s="31"/>
      <c r="E21" s="32"/>
      <c r="F21" s="77"/>
      <c r="G21" s="78"/>
      <c r="H21" s="75"/>
      <c r="I21" s="87"/>
      <c r="J21" s="76"/>
    </row>
    <row r="22" spans="1:10" ht="12.75">
      <c r="A22" s="35" t="s">
        <v>24</v>
      </c>
      <c r="B22" s="36"/>
      <c r="C22" s="36"/>
      <c r="D22" s="36"/>
      <c r="E22" s="37"/>
      <c r="F22" s="121">
        <f>F23+F25+F28+F31</f>
        <v>8.35</v>
      </c>
      <c r="G22" s="123"/>
      <c r="H22" s="64"/>
      <c r="I22" s="65"/>
      <c r="J22" s="66"/>
    </row>
    <row r="23" spans="1:10" ht="12.75">
      <c r="A23" s="81" t="s">
        <v>25</v>
      </c>
      <c r="B23" s="82"/>
      <c r="C23" s="82"/>
      <c r="D23" s="82"/>
      <c r="E23" s="83"/>
      <c r="F23" s="75">
        <v>2.43</v>
      </c>
      <c r="G23" s="76"/>
      <c r="H23" s="75" t="s">
        <v>26</v>
      </c>
      <c r="I23" s="87"/>
      <c r="J23" s="76"/>
    </row>
    <row r="24" spans="1:10" ht="12.75">
      <c r="A24" s="84"/>
      <c r="B24" s="85"/>
      <c r="C24" s="85"/>
      <c r="D24" s="85"/>
      <c r="E24" s="86"/>
      <c r="F24" s="79"/>
      <c r="G24" s="80"/>
      <c r="H24" s="79"/>
      <c r="I24" s="88"/>
      <c r="J24" s="80"/>
    </row>
    <row r="25" spans="1:10" ht="12.75" customHeight="1">
      <c r="A25" s="81" t="s">
        <v>104</v>
      </c>
      <c r="B25" s="82"/>
      <c r="C25" s="82"/>
      <c r="D25" s="82"/>
      <c r="E25" s="83"/>
      <c r="F25" s="75">
        <v>4.13</v>
      </c>
      <c r="G25" s="76"/>
      <c r="H25" s="92" t="str">
        <f>H23</f>
        <v>Круглосуточно</v>
      </c>
      <c r="I25" s="93"/>
      <c r="J25" s="94"/>
    </row>
    <row r="26" spans="1:10" ht="12.75">
      <c r="A26" s="89"/>
      <c r="B26" s="90"/>
      <c r="C26" s="90"/>
      <c r="D26" s="90"/>
      <c r="E26" s="91"/>
      <c r="F26" s="77"/>
      <c r="G26" s="78"/>
      <c r="H26" s="95"/>
      <c r="I26" s="96"/>
      <c r="J26" s="97"/>
    </row>
    <row r="27" spans="1:10" ht="0.75" customHeight="1">
      <c r="A27" s="84"/>
      <c r="B27" s="85"/>
      <c r="C27" s="85"/>
      <c r="D27" s="85"/>
      <c r="E27" s="86"/>
      <c r="F27" s="79"/>
      <c r="G27" s="80"/>
      <c r="H27" s="98"/>
      <c r="I27" s="99"/>
      <c r="J27" s="100"/>
    </row>
    <row r="28" spans="1:10" ht="12.75">
      <c r="A28" s="81" t="s">
        <v>105</v>
      </c>
      <c r="B28" s="82"/>
      <c r="C28" s="82"/>
      <c r="D28" s="82"/>
      <c r="E28" s="83"/>
      <c r="F28" s="75">
        <v>1.39</v>
      </c>
      <c r="G28" s="76"/>
      <c r="H28" s="75" t="str">
        <f>H25</f>
        <v>Круглосуточно</v>
      </c>
      <c r="I28" s="87"/>
      <c r="J28" s="76"/>
    </row>
    <row r="29" spans="1:10" ht="12.75">
      <c r="A29" s="89"/>
      <c r="B29" s="90"/>
      <c r="C29" s="90"/>
      <c r="D29" s="90"/>
      <c r="E29" s="91"/>
      <c r="F29" s="77"/>
      <c r="G29" s="78"/>
      <c r="H29" s="77"/>
      <c r="I29" s="101"/>
      <c r="J29" s="78"/>
    </row>
    <row r="30" spans="1:10" ht="12.75" hidden="1">
      <c r="A30" s="84"/>
      <c r="B30" s="85"/>
      <c r="C30" s="85"/>
      <c r="D30" s="85"/>
      <c r="E30" s="86"/>
      <c r="F30" s="79"/>
      <c r="G30" s="80"/>
      <c r="H30" s="79"/>
      <c r="I30" s="88"/>
      <c r="J30" s="80"/>
    </row>
    <row r="31" spans="1:10" ht="12.75">
      <c r="A31" s="119" t="s">
        <v>106</v>
      </c>
      <c r="B31" s="120"/>
      <c r="C31" s="120"/>
      <c r="D31" s="120"/>
      <c r="E31" s="159"/>
      <c r="F31" s="69">
        <v>0.4</v>
      </c>
      <c r="G31" s="70"/>
      <c r="H31" s="121" t="str">
        <f>H28</f>
        <v>Круглосуточно</v>
      </c>
      <c r="I31" s="122"/>
      <c r="J31" s="123"/>
    </row>
    <row r="32" spans="1:13" ht="12.75">
      <c r="A32" s="35" t="s">
        <v>32</v>
      </c>
      <c r="B32" s="36"/>
      <c r="C32" s="36"/>
      <c r="D32" s="36"/>
      <c r="E32" s="37"/>
      <c r="F32" s="64">
        <v>0.09</v>
      </c>
      <c r="G32" s="66"/>
      <c r="H32" s="64" t="s">
        <v>33</v>
      </c>
      <c r="I32" s="65"/>
      <c r="J32" s="66"/>
      <c r="K32" s="188"/>
      <c r="L32" s="188"/>
      <c r="M32" s="188"/>
    </row>
    <row r="33" spans="1:13" ht="12.75">
      <c r="A33" s="35" t="s">
        <v>34</v>
      </c>
      <c r="B33" s="36"/>
      <c r="C33" s="36"/>
      <c r="D33" s="36"/>
      <c r="E33" s="37"/>
      <c r="F33" s="58">
        <v>0.77</v>
      </c>
      <c r="G33" s="39"/>
      <c r="H33" s="64" t="s">
        <v>111</v>
      </c>
      <c r="I33" s="65"/>
      <c r="J33" s="66"/>
      <c r="K33" s="188" t="s">
        <v>133</v>
      </c>
      <c r="L33" s="188">
        <v>0.89</v>
      </c>
      <c r="M33" s="188"/>
    </row>
    <row r="34" spans="1:13" ht="12.75">
      <c r="A34" s="35" t="s">
        <v>65</v>
      </c>
      <c r="B34" s="36"/>
      <c r="C34" s="36"/>
      <c r="D34" s="36"/>
      <c r="E34" s="37"/>
      <c r="F34" s="69">
        <v>0.22</v>
      </c>
      <c r="G34" s="70"/>
      <c r="H34" s="64" t="str">
        <f>H31</f>
        <v>Круглосуточно</v>
      </c>
      <c r="I34" s="65"/>
      <c r="J34" s="66"/>
      <c r="K34" s="188"/>
      <c r="L34" s="188"/>
      <c r="M34" s="188"/>
    </row>
    <row r="35" spans="1:13" ht="12.75">
      <c r="A35" s="71" t="s">
        <v>64</v>
      </c>
      <c r="B35" s="72"/>
      <c r="C35" s="72"/>
      <c r="D35" s="72"/>
      <c r="E35" s="73"/>
      <c r="F35" s="69">
        <v>2.54</v>
      </c>
      <c r="G35" s="70"/>
      <c r="H35" s="74" t="s">
        <v>39</v>
      </c>
      <c r="I35" s="65"/>
      <c r="J35" s="66"/>
      <c r="K35" s="188"/>
      <c r="L35" s="188"/>
      <c r="M35" s="188"/>
    </row>
    <row r="36" spans="1:13" ht="12.75">
      <c r="A36" s="35" t="s">
        <v>37</v>
      </c>
      <c r="B36" s="36"/>
      <c r="C36" s="36"/>
      <c r="D36" s="36"/>
      <c r="E36" s="37"/>
      <c r="F36" s="64">
        <v>2.97</v>
      </c>
      <c r="G36" s="66"/>
      <c r="H36" s="64"/>
      <c r="I36" s="65"/>
      <c r="J36" s="66"/>
      <c r="K36" s="188"/>
      <c r="L36" s="188"/>
      <c r="M36" s="188"/>
    </row>
    <row r="37" spans="1:13" ht="12.75">
      <c r="A37" s="35" t="s">
        <v>113</v>
      </c>
      <c r="B37" s="36"/>
      <c r="C37" s="36"/>
      <c r="D37" s="36"/>
      <c r="E37" s="37"/>
      <c r="F37" s="64">
        <v>0.82</v>
      </c>
      <c r="G37" s="66"/>
      <c r="H37" s="64"/>
      <c r="I37" s="65"/>
      <c r="J37" s="66"/>
      <c r="K37" s="188"/>
      <c r="L37" s="188"/>
      <c r="M37" s="188"/>
    </row>
    <row r="38" spans="1:13" ht="12.75">
      <c r="A38" s="35" t="s">
        <v>38</v>
      </c>
      <c r="B38" s="36"/>
      <c r="C38" s="36"/>
      <c r="D38" s="36"/>
      <c r="E38" s="37"/>
      <c r="F38" s="75">
        <v>1.77</v>
      </c>
      <c r="G38" s="76"/>
      <c r="H38" s="64"/>
      <c r="I38" s="65"/>
      <c r="J38" s="66"/>
      <c r="K38" s="188"/>
      <c r="L38" s="188"/>
      <c r="M38" s="188"/>
    </row>
    <row r="39" spans="1:13" ht="12.75">
      <c r="A39" s="10" t="s">
        <v>66</v>
      </c>
      <c r="B39" s="11"/>
      <c r="C39" s="11"/>
      <c r="D39" s="11"/>
      <c r="E39" s="12"/>
      <c r="F39" s="77"/>
      <c r="G39" s="78"/>
      <c r="H39" s="64" t="s">
        <v>33</v>
      </c>
      <c r="I39" s="65"/>
      <c r="J39" s="66"/>
      <c r="K39" s="188"/>
      <c r="L39" s="188"/>
      <c r="M39" s="188"/>
    </row>
    <row r="40" spans="1:13" ht="12.75">
      <c r="A40" s="10" t="s">
        <v>77</v>
      </c>
      <c r="B40" s="11"/>
      <c r="C40" s="11"/>
      <c r="D40" s="11"/>
      <c r="E40" s="12"/>
      <c r="F40" s="79"/>
      <c r="G40" s="80"/>
      <c r="H40" s="74" t="s">
        <v>116</v>
      </c>
      <c r="I40" s="65"/>
      <c r="J40" s="66"/>
      <c r="K40" s="188"/>
      <c r="L40" s="189">
        <v>30.45</v>
      </c>
      <c r="M40" s="188"/>
    </row>
    <row r="41" spans="1:13" ht="12.75">
      <c r="A41" s="35" t="s">
        <v>78</v>
      </c>
      <c r="B41" s="36"/>
      <c r="C41" s="36"/>
      <c r="D41" s="36"/>
      <c r="E41" s="37"/>
      <c r="F41" s="68">
        <v>0.9</v>
      </c>
      <c r="G41" s="154"/>
      <c r="H41" s="64" t="str">
        <f>H33</f>
        <v>Ежемесячно</v>
      </c>
      <c r="I41" s="65"/>
      <c r="J41" s="66"/>
      <c r="K41" s="188"/>
      <c r="L41" s="190">
        <v>2</v>
      </c>
      <c r="M41" s="188"/>
    </row>
    <row r="42" spans="1:13" ht="12.75">
      <c r="A42" s="35" t="s">
        <v>84</v>
      </c>
      <c r="B42" s="36"/>
      <c r="C42" s="36"/>
      <c r="D42" s="36"/>
      <c r="E42" s="37"/>
      <c r="F42" s="68">
        <v>0.5</v>
      </c>
      <c r="G42" s="154"/>
      <c r="H42" s="64" t="str">
        <f>H41</f>
        <v>Ежемесячно</v>
      </c>
      <c r="I42" s="65"/>
      <c r="J42" s="66"/>
      <c r="K42" s="188"/>
      <c r="L42" s="188"/>
      <c r="M42" s="188"/>
    </row>
    <row r="43" spans="1:10" ht="12.75">
      <c r="A43" s="35" t="s">
        <v>40</v>
      </c>
      <c r="B43" s="36"/>
      <c r="C43" s="36"/>
      <c r="D43" s="36"/>
      <c r="E43" s="37"/>
      <c r="F43" s="40">
        <f>F42+F41+F38+F37+F36+F35+F34+F33+F32+F22+F18+F13+F10</f>
        <v>27.560000000000002</v>
      </c>
      <c r="G43" s="39"/>
      <c r="H43" s="64"/>
      <c r="I43" s="65"/>
      <c r="J43" s="66"/>
    </row>
    <row r="44" spans="1:10" ht="12.75">
      <c r="A44" s="35" t="s">
        <v>41</v>
      </c>
      <c r="B44" s="36"/>
      <c r="C44" s="36"/>
      <c r="D44" s="36"/>
      <c r="E44" s="37"/>
      <c r="F44" s="62">
        <f>F61</f>
        <v>2.885902941312278</v>
      </c>
      <c r="G44" s="63"/>
      <c r="H44" s="64"/>
      <c r="I44" s="65"/>
      <c r="J44" s="66"/>
    </row>
    <row r="45" spans="1:10" ht="12.75">
      <c r="A45" s="35" t="s">
        <v>43</v>
      </c>
      <c r="B45" s="36"/>
      <c r="C45" s="36"/>
      <c r="D45" s="36"/>
      <c r="E45" s="37"/>
      <c r="F45" s="67">
        <f>SUM(F43:F44)</f>
        <v>30.44590294131228</v>
      </c>
      <c r="G45" s="39"/>
      <c r="H45" s="62"/>
      <c r="I45" s="65"/>
      <c r="J45" s="66"/>
    </row>
    <row r="46" spans="1:13" ht="12.75">
      <c r="A46" s="58" t="s">
        <v>44</v>
      </c>
      <c r="B46" s="59"/>
      <c r="C46" s="59"/>
      <c r="D46" s="59"/>
      <c r="E46" s="59"/>
      <c r="F46" s="59"/>
      <c r="G46" s="59"/>
      <c r="H46" s="59"/>
      <c r="I46" s="59"/>
      <c r="J46" s="39"/>
      <c r="M46" s="13"/>
    </row>
    <row r="47" spans="1:10" ht="12.75">
      <c r="A47" s="54" t="s">
        <v>45</v>
      </c>
      <c r="B47" s="54"/>
      <c r="C47" s="54"/>
      <c r="D47" s="54"/>
      <c r="E47" s="54"/>
      <c r="F47" s="55"/>
      <c r="G47" s="55"/>
      <c r="H47" s="142" t="s">
        <v>46</v>
      </c>
      <c r="I47" s="143"/>
      <c r="J47" s="144"/>
    </row>
    <row r="48" spans="1:10" ht="12.75">
      <c r="A48" s="54" t="s">
        <v>47</v>
      </c>
      <c r="B48" s="54"/>
      <c r="C48" s="54"/>
      <c r="D48" s="54"/>
      <c r="E48" s="54"/>
      <c r="F48" s="55"/>
      <c r="G48" s="55"/>
      <c r="H48" s="145"/>
      <c r="I48" s="146"/>
      <c r="J48" s="147"/>
    </row>
    <row r="49" spans="1:12" ht="12.75">
      <c r="A49" s="54" t="s">
        <v>48</v>
      </c>
      <c r="B49" s="54"/>
      <c r="C49" s="54"/>
      <c r="D49" s="54"/>
      <c r="E49" s="54"/>
      <c r="F49" s="55"/>
      <c r="G49" s="55"/>
      <c r="H49" s="145"/>
      <c r="I49" s="146"/>
      <c r="J49" s="147"/>
      <c r="L49" s="18"/>
    </row>
    <row r="50" spans="1:10" ht="12.75">
      <c r="A50" s="54" t="s">
        <v>51</v>
      </c>
      <c r="B50" s="54"/>
      <c r="C50" s="54"/>
      <c r="D50" s="54"/>
      <c r="E50" s="54"/>
      <c r="F50" s="55"/>
      <c r="G50" s="55"/>
      <c r="H50" s="145"/>
      <c r="I50" s="146"/>
      <c r="J50" s="147"/>
    </row>
    <row r="51" spans="1:10" ht="12.75">
      <c r="A51" s="54" t="s">
        <v>53</v>
      </c>
      <c r="B51" s="54"/>
      <c r="C51" s="54"/>
      <c r="D51" s="54"/>
      <c r="E51" s="54"/>
      <c r="F51" s="55"/>
      <c r="G51" s="55"/>
      <c r="H51" s="145"/>
      <c r="I51" s="146"/>
      <c r="J51" s="147"/>
    </row>
    <row r="52" spans="1:10" ht="12.75">
      <c r="A52" s="44" t="s">
        <v>90</v>
      </c>
      <c r="B52" s="31"/>
      <c r="C52" s="31"/>
      <c r="D52" s="31"/>
      <c r="E52" s="32"/>
      <c r="F52" s="49"/>
      <c r="G52" s="50"/>
      <c r="H52" s="145"/>
      <c r="I52" s="146"/>
      <c r="J52" s="147"/>
    </row>
    <row r="53" spans="1:10" ht="12.75">
      <c r="A53" s="54" t="s">
        <v>54</v>
      </c>
      <c r="B53" s="54"/>
      <c r="C53" s="54"/>
      <c r="D53" s="54"/>
      <c r="E53" s="54"/>
      <c r="F53" s="55"/>
      <c r="G53" s="55"/>
      <c r="H53" s="145"/>
      <c r="I53" s="146"/>
      <c r="J53" s="147"/>
    </row>
    <row r="54" spans="1:10" ht="12.75">
      <c r="A54" s="44" t="s">
        <v>49</v>
      </c>
      <c r="B54" s="56"/>
      <c r="C54" s="56"/>
      <c r="D54" s="56"/>
      <c r="E54" s="57"/>
      <c r="F54" s="49"/>
      <c r="G54" s="50"/>
      <c r="H54" s="145"/>
      <c r="I54" s="146"/>
      <c r="J54" s="147"/>
    </row>
    <row r="55" spans="1:10" ht="12.75">
      <c r="A55" s="44" t="s">
        <v>50</v>
      </c>
      <c r="B55" s="56"/>
      <c r="C55" s="56"/>
      <c r="D55" s="56"/>
      <c r="E55" s="57"/>
      <c r="F55" s="49"/>
      <c r="G55" s="50"/>
      <c r="H55" s="145"/>
      <c r="I55" s="146"/>
      <c r="J55" s="147"/>
    </row>
    <row r="56" spans="1:10" ht="12.75">
      <c r="A56" s="44" t="s">
        <v>52</v>
      </c>
      <c r="B56" s="56"/>
      <c r="C56" s="56"/>
      <c r="D56" s="56"/>
      <c r="E56" s="57"/>
      <c r="F56" s="49"/>
      <c r="G56" s="50"/>
      <c r="H56" s="145"/>
      <c r="I56" s="146"/>
      <c r="J56" s="147"/>
    </row>
    <row r="57" spans="1:10" ht="12.75">
      <c r="A57" s="44" t="s">
        <v>91</v>
      </c>
      <c r="B57" s="56"/>
      <c r="C57" s="56"/>
      <c r="D57" s="56"/>
      <c r="E57" s="57"/>
      <c r="F57" s="49"/>
      <c r="G57" s="50"/>
      <c r="H57" s="145"/>
      <c r="I57" s="146"/>
      <c r="J57" s="147"/>
    </row>
    <row r="58" spans="1:10" ht="12.75">
      <c r="A58" s="44" t="s">
        <v>61</v>
      </c>
      <c r="B58" s="56"/>
      <c r="C58" s="56"/>
      <c r="D58" s="56"/>
      <c r="E58" s="57"/>
      <c r="F58" s="49"/>
      <c r="G58" s="50"/>
      <c r="H58" s="145"/>
      <c r="I58" s="146"/>
      <c r="J58" s="147"/>
    </row>
    <row r="59" spans="1:10" ht="12.75">
      <c r="A59" s="139" t="s">
        <v>96</v>
      </c>
      <c r="B59" s="140"/>
      <c r="C59" s="140"/>
      <c r="D59" s="140"/>
      <c r="E59" s="141"/>
      <c r="F59" s="49"/>
      <c r="G59" s="50"/>
      <c r="H59" s="145"/>
      <c r="I59" s="146"/>
      <c r="J59" s="147"/>
    </row>
    <row r="60" spans="1:10" ht="12.75">
      <c r="A60" s="138" t="s">
        <v>59</v>
      </c>
      <c r="B60" s="138"/>
      <c r="C60" s="138"/>
      <c r="D60" s="138"/>
      <c r="E60" s="138"/>
      <c r="F60" s="42">
        <v>100000</v>
      </c>
      <c r="G60" s="42"/>
      <c r="H60" s="145"/>
      <c r="I60" s="146"/>
      <c r="J60" s="147"/>
    </row>
    <row r="61" spans="1:10" ht="12.75">
      <c r="A61" s="35" t="s">
        <v>92</v>
      </c>
      <c r="B61" s="36"/>
      <c r="C61" s="36"/>
      <c r="D61" s="36"/>
      <c r="E61" s="37"/>
      <c r="F61" s="52">
        <f>F60/12/F8</f>
        <v>2.885902941312278</v>
      </c>
      <c r="G61" s="53"/>
      <c r="H61" s="148"/>
      <c r="I61" s="149"/>
      <c r="J61" s="150"/>
    </row>
  </sheetData>
  <sheetProtection/>
  <mergeCells count="125">
    <mergeCell ref="A2:J2"/>
    <mergeCell ref="A3:J3"/>
    <mergeCell ref="A4:J4"/>
    <mergeCell ref="A5:E6"/>
    <mergeCell ref="F5:G6"/>
    <mergeCell ref="H5:J6"/>
    <mergeCell ref="A7:E7"/>
    <mergeCell ref="F7:G7"/>
    <mergeCell ref="H7:J7"/>
    <mergeCell ref="A8:E8"/>
    <mergeCell ref="F8:G8"/>
    <mergeCell ref="H8:J8"/>
    <mergeCell ref="A9:E9"/>
    <mergeCell ref="F9:G9"/>
    <mergeCell ref="H9:J9"/>
    <mergeCell ref="A10:E10"/>
    <mergeCell ref="F10:G12"/>
    <mergeCell ref="H10:J10"/>
    <mergeCell ref="A11:E11"/>
    <mergeCell ref="H11:J11"/>
    <mergeCell ref="A12:E12"/>
    <mergeCell ref="H12:J12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A18:E18"/>
    <mergeCell ref="F18:G21"/>
    <mergeCell ref="H18:J18"/>
    <mergeCell ref="A19:E19"/>
    <mergeCell ref="H19:J19"/>
    <mergeCell ref="A20:E20"/>
    <mergeCell ref="H20:J20"/>
    <mergeCell ref="A21:E21"/>
    <mergeCell ref="H21:J21"/>
    <mergeCell ref="A22:E22"/>
    <mergeCell ref="F22:G22"/>
    <mergeCell ref="H22:J22"/>
    <mergeCell ref="A23:E24"/>
    <mergeCell ref="F23:G24"/>
    <mergeCell ref="H23:J24"/>
    <mergeCell ref="A25:E27"/>
    <mergeCell ref="F25:G27"/>
    <mergeCell ref="H25:J27"/>
    <mergeCell ref="A28:E30"/>
    <mergeCell ref="F28:G30"/>
    <mergeCell ref="H28:J30"/>
    <mergeCell ref="A31:E31"/>
    <mergeCell ref="F31:G31"/>
    <mergeCell ref="H31:J31"/>
    <mergeCell ref="A32:E32"/>
    <mergeCell ref="F32:G32"/>
    <mergeCell ref="H32:J32"/>
    <mergeCell ref="A33:E33"/>
    <mergeCell ref="F33:G33"/>
    <mergeCell ref="H33:J33"/>
    <mergeCell ref="A34:E34"/>
    <mergeCell ref="F34:G34"/>
    <mergeCell ref="H34:J34"/>
    <mergeCell ref="A35:E35"/>
    <mergeCell ref="F35:G35"/>
    <mergeCell ref="H35:J35"/>
    <mergeCell ref="A36:E36"/>
    <mergeCell ref="F36:G36"/>
    <mergeCell ref="H36:J36"/>
    <mergeCell ref="A37:E37"/>
    <mergeCell ref="F37:G37"/>
    <mergeCell ref="H37:J37"/>
    <mergeCell ref="A38:E38"/>
    <mergeCell ref="F38:G40"/>
    <mergeCell ref="H38:J38"/>
    <mergeCell ref="H39:J39"/>
    <mergeCell ref="H40:J40"/>
    <mergeCell ref="A41:E41"/>
    <mergeCell ref="F41:G41"/>
    <mergeCell ref="H41:J41"/>
    <mergeCell ref="A42:E42"/>
    <mergeCell ref="F42:G42"/>
    <mergeCell ref="H42:J42"/>
    <mergeCell ref="A43:E43"/>
    <mergeCell ref="F43:G43"/>
    <mergeCell ref="H43:J43"/>
    <mergeCell ref="A44:E44"/>
    <mergeCell ref="F44:G44"/>
    <mergeCell ref="H44:J44"/>
    <mergeCell ref="A45:E45"/>
    <mergeCell ref="F45:G45"/>
    <mergeCell ref="H45:J45"/>
    <mergeCell ref="A46:J46"/>
    <mergeCell ref="A47:E47"/>
    <mergeCell ref="F47:G47"/>
    <mergeCell ref="H47:J61"/>
    <mergeCell ref="A48:E48"/>
    <mergeCell ref="F48:G48"/>
    <mergeCell ref="A49:E49"/>
    <mergeCell ref="F49:G49"/>
    <mergeCell ref="A50:E50"/>
    <mergeCell ref="F50:G50"/>
    <mergeCell ref="A51:E51"/>
    <mergeCell ref="F51:G51"/>
    <mergeCell ref="A52:E52"/>
    <mergeCell ref="F52:G52"/>
    <mergeCell ref="A53:E53"/>
    <mergeCell ref="F53:G53"/>
    <mergeCell ref="A54:E54"/>
    <mergeCell ref="F54:G54"/>
    <mergeCell ref="A55:E55"/>
    <mergeCell ref="F55:G55"/>
    <mergeCell ref="A56:E56"/>
    <mergeCell ref="F56:G56"/>
    <mergeCell ref="A57:E57"/>
    <mergeCell ref="F57:G57"/>
    <mergeCell ref="A58:E58"/>
    <mergeCell ref="F58:G58"/>
    <mergeCell ref="A59:E59"/>
    <mergeCell ref="F59:G59"/>
    <mergeCell ref="A60:E60"/>
    <mergeCell ref="F60:G60"/>
    <mergeCell ref="A61:E61"/>
    <mergeCell ref="F61:G61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2:P61"/>
  <sheetViews>
    <sheetView zoomScalePageLayoutView="0" workbookViewId="0" topLeftCell="A1">
      <selection activeCell="L57" sqref="L57:L60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1.8515625" style="0" bestFit="1" customWidth="1"/>
  </cols>
  <sheetData>
    <row r="2" spans="1:10" ht="12.75">
      <c r="A2" s="125" t="s">
        <v>102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2.75">
      <c r="A3" s="125" t="s">
        <v>137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2.75">
      <c r="A4" s="103"/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2.75">
      <c r="A5" s="126" t="s">
        <v>1</v>
      </c>
      <c r="B5" s="127"/>
      <c r="C5" s="127"/>
      <c r="D5" s="127"/>
      <c r="E5" s="128"/>
      <c r="F5" s="132" t="s">
        <v>2</v>
      </c>
      <c r="G5" s="133"/>
      <c r="H5" s="126" t="s">
        <v>3</v>
      </c>
      <c r="I5" s="127"/>
      <c r="J5" s="128"/>
    </row>
    <row r="6" spans="1:10" ht="12.75">
      <c r="A6" s="129"/>
      <c r="B6" s="130"/>
      <c r="C6" s="130"/>
      <c r="D6" s="130"/>
      <c r="E6" s="131"/>
      <c r="F6" s="134"/>
      <c r="G6" s="135"/>
      <c r="H6" s="129"/>
      <c r="I6" s="130"/>
      <c r="J6" s="131"/>
    </row>
    <row r="7" spans="1:10" ht="12.75">
      <c r="A7" s="111"/>
      <c r="B7" s="111"/>
      <c r="C7" s="111"/>
      <c r="D7" s="111"/>
      <c r="E7" s="112"/>
      <c r="F7" s="113"/>
      <c r="G7" s="124"/>
      <c r="H7" s="115"/>
      <c r="I7" s="116"/>
      <c r="J7" s="117"/>
    </row>
    <row r="8" spans="1:10" ht="12.75">
      <c r="A8" s="111" t="s">
        <v>4</v>
      </c>
      <c r="B8" s="111"/>
      <c r="C8" s="111"/>
      <c r="D8" s="111"/>
      <c r="E8" s="112"/>
      <c r="F8" s="113">
        <v>2896.2</v>
      </c>
      <c r="G8" s="124"/>
      <c r="H8" s="115"/>
      <c r="I8" s="116"/>
      <c r="J8" s="117"/>
    </row>
    <row r="9" spans="1:10" ht="12.75">
      <c r="A9" s="111" t="s">
        <v>5</v>
      </c>
      <c r="B9" s="111"/>
      <c r="C9" s="111"/>
      <c r="D9" s="111"/>
      <c r="E9" s="112"/>
      <c r="F9" s="113"/>
      <c r="G9" s="114"/>
      <c r="H9" s="115"/>
      <c r="I9" s="116"/>
      <c r="J9" s="117"/>
    </row>
    <row r="10" spans="1:10" ht="12.75">
      <c r="A10" s="118" t="s">
        <v>6</v>
      </c>
      <c r="B10" s="118"/>
      <c r="C10" s="118"/>
      <c r="D10" s="118"/>
      <c r="E10" s="118"/>
      <c r="F10" s="75">
        <v>3.46</v>
      </c>
      <c r="G10" s="76"/>
      <c r="H10" s="64"/>
      <c r="I10" s="65"/>
      <c r="J10" s="66"/>
    </row>
    <row r="11" spans="1:10" ht="12.75">
      <c r="A11" s="119" t="s">
        <v>7</v>
      </c>
      <c r="B11" s="120"/>
      <c r="C11" s="120"/>
      <c r="D11" s="120"/>
      <c r="E11" s="120"/>
      <c r="F11" s="77"/>
      <c r="G11" s="78"/>
      <c r="H11" s="155" t="s">
        <v>87</v>
      </c>
      <c r="I11" s="122"/>
      <c r="J11" s="123"/>
    </row>
    <row r="12" spans="1:10" ht="12.75">
      <c r="A12" s="30" t="s">
        <v>9</v>
      </c>
      <c r="B12" s="31"/>
      <c r="C12" s="31"/>
      <c r="D12" s="31"/>
      <c r="E12" s="31"/>
      <c r="F12" s="77"/>
      <c r="G12" s="78"/>
      <c r="H12" s="64" t="s">
        <v>10</v>
      </c>
      <c r="I12" s="65"/>
      <c r="J12" s="66"/>
    </row>
    <row r="13" spans="1:10" ht="12.75">
      <c r="A13" s="35" t="s">
        <v>12</v>
      </c>
      <c r="B13" s="36"/>
      <c r="C13" s="36"/>
      <c r="D13" s="36"/>
      <c r="E13" s="37"/>
      <c r="F13" s="75">
        <v>5.03</v>
      </c>
      <c r="G13" s="76"/>
      <c r="H13" s="64"/>
      <c r="I13" s="65"/>
      <c r="J13" s="66"/>
    </row>
    <row r="14" spans="1:10" ht="12.75">
      <c r="A14" s="81" t="s">
        <v>13</v>
      </c>
      <c r="B14" s="82"/>
      <c r="C14" s="82"/>
      <c r="D14" s="82"/>
      <c r="E14" s="83"/>
      <c r="F14" s="77"/>
      <c r="G14" s="78"/>
      <c r="H14" s="75" t="s">
        <v>14</v>
      </c>
      <c r="I14" s="87"/>
      <c r="J14" s="76"/>
    </row>
    <row r="15" spans="1:10" ht="12.75">
      <c r="A15" s="84"/>
      <c r="B15" s="85"/>
      <c r="C15" s="85"/>
      <c r="D15" s="85"/>
      <c r="E15" s="86"/>
      <c r="F15" s="77"/>
      <c r="G15" s="78"/>
      <c r="H15" s="79"/>
      <c r="I15" s="88"/>
      <c r="J15" s="80"/>
    </row>
    <row r="16" spans="1:10" ht="12.75">
      <c r="A16" s="30" t="s">
        <v>15</v>
      </c>
      <c r="B16" s="31"/>
      <c r="C16" s="31"/>
      <c r="D16" s="31"/>
      <c r="E16" s="32"/>
      <c r="F16" s="77"/>
      <c r="G16" s="78"/>
      <c r="H16" s="64" t="s">
        <v>16</v>
      </c>
      <c r="I16" s="65"/>
      <c r="J16" s="66"/>
    </row>
    <row r="17" spans="1:10" ht="12.75">
      <c r="A17" s="30" t="s">
        <v>17</v>
      </c>
      <c r="B17" s="31"/>
      <c r="C17" s="31"/>
      <c r="D17" s="31"/>
      <c r="E17" s="32"/>
      <c r="F17" s="79"/>
      <c r="G17" s="80"/>
      <c r="H17" s="64" t="s">
        <v>18</v>
      </c>
      <c r="I17" s="65"/>
      <c r="J17" s="66"/>
    </row>
    <row r="18" spans="1:16" ht="12.75">
      <c r="A18" s="105" t="s">
        <v>19</v>
      </c>
      <c r="B18" s="106"/>
      <c r="C18" s="106"/>
      <c r="D18" s="106"/>
      <c r="E18" s="107"/>
      <c r="F18" s="75">
        <v>0.46</v>
      </c>
      <c r="G18" s="76"/>
      <c r="H18" s="65"/>
      <c r="I18" s="65"/>
      <c r="J18" s="66"/>
      <c r="P18" s="24"/>
    </row>
    <row r="19" spans="1:10" ht="12.75">
      <c r="A19" s="30" t="s">
        <v>20</v>
      </c>
      <c r="B19" s="31"/>
      <c r="C19" s="31"/>
      <c r="D19" s="31"/>
      <c r="E19" s="32"/>
      <c r="F19" s="77"/>
      <c r="G19" s="78"/>
      <c r="H19" s="65"/>
      <c r="I19" s="65"/>
      <c r="J19" s="66"/>
    </row>
    <row r="20" spans="1:10" ht="12.75">
      <c r="A20" s="108" t="s">
        <v>21</v>
      </c>
      <c r="B20" s="109"/>
      <c r="C20" s="109"/>
      <c r="D20" s="109"/>
      <c r="E20" s="110"/>
      <c r="F20" s="77"/>
      <c r="G20" s="78"/>
      <c r="H20" s="65" t="s">
        <v>114</v>
      </c>
      <c r="I20" s="65"/>
      <c r="J20" s="66"/>
    </row>
    <row r="21" spans="1:10" ht="12.75">
      <c r="A21" s="30" t="s">
        <v>23</v>
      </c>
      <c r="B21" s="31"/>
      <c r="C21" s="31"/>
      <c r="D21" s="31"/>
      <c r="E21" s="32"/>
      <c r="F21" s="77"/>
      <c r="G21" s="78"/>
      <c r="H21" s="75"/>
      <c r="I21" s="87"/>
      <c r="J21" s="76"/>
    </row>
    <row r="22" spans="1:10" ht="12.75">
      <c r="A22" s="35" t="s">
        <v>24</v>
      </c>
      <c r="B22" s="36"/>
      <c r="C22" s="36"/>
      <c r="D22" s="36"/>
      <c r="E22" s="37"/>
      <c r="F22" s="75">
        <f>F23+F25+F28+F31</f>
        <v>8.35</v>
      </c>
      <c r="G22" s="76"/>
      <c r="H22" s="64"/>
      <c r="I22" s="65"/>
      <c r="J22" s="66"/>
    </row>
    <row r="23" spans="1:10" ht="12.75">
      <c r="A23" s="81" t="s">
        <v>25</v>
      </c>
      <c r="B23" s="82"/>
      <c r="C23" s="82"/>
      <c r="D23" s="82"/>
      <c r="E23" s="83"/>
      <c r="F23" s="153">
        <v>2.43</v>
      </c>
      <c r="G23" s="153"/>
      <c r="H23" s="75" t="s">
        <v>26</v>
      </c>
      <c r="I23" s="87"/>
      <c r="J23" s="76"/>
    </row>
    <row r="24" spans="1:10" ht="25.5" customHeight="1">
      <c r="A24" s="84"/>
      <c r="B24" s="85"/>
      <c r="C24" s="85"/>
      <c r="D24" s="85"/>
      <c r="E24" s="86"/>
      <c r="F24" s="153"/>
      <c r="G24" s="153"/>
      <c r="H24" s="79"/>
      <c r="I24" s="88"/>
      <c r="J24" s="80"/>
    </row>
    <row r="25" spans="1:10" ht="12.75" customHeight="1">
      <c r="A25" s="81" t="s">
        <v>104</v>
      </c>
      <c r="B25" s="82"/>
      <c r="C25" s="82"/>
      <c r="D25" s="82"/>
      <c r="E25" s="83"/>
      <c r="F25" s="153">
        <v>4.13</v>
      </c>
      <c r="G25" s="153"/>
      <c r="H25" s="92" t="str">
        <f>H23</f>
        <v>Круглосуточно</v>
      </c>
      <c r="I25" s="93"/>
      <c r="J25" s="94"/>
    </row>
    <row r="26" spans="1:10" ht="11.25" customHeight="1">
      <c r="A26" s="89"/>
      <c r="B26" s="90"/>
      <c r="C26" s="90"/>
      <c r="D26" s="90"/>
      <c r="E26" s="91"/>
      <c r="F26" s="153"/>
      <c r="G26" s="153"/>
      <c r="H26" s="95"/>
      <c r="I26" s="96"/>
      <c r="J26" s="97"/>
    </row>
    <row r="27" spans="1:10" ht="12.75" hidden="1">
      <c r="A27" s="84"/>
      <c r="B27" s="85"/>
      <c r="C27" s="85"/>
      <c r="D27" s="85"/>
      <c r="E27" s="86"/>
      <c r="F27" s="153"/>
      <c r="G27" s="153"/>
      <c r="H27" s="98"/>
      <c r="I27" s="99"/>
      <c r="J27" s="100"/>
    </row>
    <row r="28" spans="1:10" ht="12.75">
      <c r="A28" s="81" t="s">
        <v>121</v>
      </c>
      <c r="B28" s="82"/>
      <c r="C28" s="82"/>
      <c r="D28" s="82"/>
      <c r="E28" s="83"/>
      <c r="F28" s="77">
        <v>1.39</v>
      </c>
      <c r="G28" s="78"/>
      <c r="H28" s="75" t="str">
        <f>H25</f>
        <v>Круглосуточно</v>
      </c>
      <c r="I28" s="87"/>
      <c r="J28" s="76"/>
    </row>
    <row r="29" spans="1:10" ht="12.75">
      <c r="A29" s="89"/>
      <c r="B29" s="90"/>
      <c r="C29" s="90"/>
      <c r="D29" s="90"/>
      <c r="E29" s="91"/>
      <c r="F29" s="77"/>
      <c r="G29" s="78"/>
      <c r="H29" s="77"/>
      <c r="I29" s="101"/>
      <c r="J29" s="78"/>
    </row>
    <row r="30" spans="1:10" ht="12.75" hidden="1">
      <c r="A30" s="84"/>
      <c r="B30" s="85"/>
      <c r="C30" s="85"/>
      <c r="D30" s="85"/>
      <c r="E30" s="86"/>
      <c r="F30" s="79"/>
      <c r="G30" s="80"/>
      <c r="H30" s="79"/>
      <c r="I30" s="88"/>
      <c r="J30" s="80"/>
    </row>
    <row r="31" spans="1:10" ht="12.75">
      <c r="A31" s="119" t="s">
        <v>106</v>
      </c>
      <c r="B31" s="120"/>
      <c r="C31" s="120"/>
      <c r="D31" s="120"/>
      <c r="E31" s="159"/>
      <c r="F31" s="69">
        <v>0.4</v>
      </c>
      <c r="G31" s="70"/>
      <c r="H31" s="121" t="str">
        <f>H28</f>
        <v>Круглосуточно</v>
      </c>
      <c r="I31" s="122"/>
      <c r="J31" s="123"/>
    </row>
    <row r="32" spans="1:10" ht="12.75">
      <c r="A32" s="35" t="s">
        <v>32</v>
      </c>
      <c r="B32" s="36"/>
      <c r="C32" s="36"/>
      <c r="D32" s="36"/>
      <c r="E32" s="37"/>
      <c r="F32" s="64">
        <v>0.09</v>
      </c>
      <c r="G32" s="66"/>
      <c r="H32" s="64" t="s">
        <v>111</v>
      </c>
      <c r="I32" s="65"/>
      <c r="J32" s="66"/>
    </row>
    <row r="33" spans="1:10" ht="12.75">
      <c r="A33" s="35" t="s">
        <v>34</v>
      </c>
      <c r="B33" s="36"/>
      <c r="C33" s="36"/>
      <c r="D33" s="36"/>
      <c r="E33" s="37"/>
      <c r="F33" s="64">
        <v>1.82</v>
      </c>
      <c r="G33" s="66"/>
      <c r="H33" s="64" t="str">
        <f>H32</f>
        <v>Ежемесячно</v>
      </c>
      <c r="I33" s="65"/>
      <c r="J33" s="66"/>
    </row>
    <row r="34" spans="1:11" ht="12.75">
      <c r="A34" s="35" t="s">
        <v>65</v>
      </c>
      <c r="B34" s="36"/>
      <c r="C34" s="36"/>
      <c r="D34" s="36"/>
      <c r="E34" s="37"/>
      <c r="F34" s="151">
        <v>0.23</v>
      </c>
      <c r="G34" s="152"/>
      <c r="H34" s="64" t="str">
        <f>H31</f>
        <v>Круглосуточно</v>
      </c>
      <c r="I34" s="65"/>
      <c r="J34" s="66"/>
      <c r="K34" s="29"/>
    </row>
    <row r="35" spans="1:10" ht="12.75">
      <c r="A35" s="71" t="s">
        <v>64</v>
      </c>
      <c r="B35" s="72"/>
      <c r="C35" s="72"/>
      <c r="D35" s="72"/>
      <c r="E35" s="73"/>
      <c r="F35" s="69">
        <v>2.54</v>
      </c>
      <c r="G35" s="70"/>
      <c r="H35" s="74" t="s">
        <v>8</v>
      </c>
      <c r="I35" s="65"/>
      <c r="J35" s="66"/>
    </row>
    <row r="36" spans="1:10" ht="12.75">
      <c r="A36" s="35" t="s">
        <v>37</v>
      </c>
      <c r="B36" s="36"/>
      <c r="C36" s="36"/>
      <c r="D36" s="36"/>
      <c r="E36" s="37"/>
      <c r="F36" s="64">
        <v>2.97</v>
      </c>
      <c r="G36" s="66"/>
      <c r="H36" s="64"/>
      <c r="I36" s="65"/>
      <c r="J36" s="66"/>
    </row>
    <row r="37" spans="1:10" ht="12.75">
      <c r="A37" s="35" t="s">
        <v>113</v>
      </c>
      <c r="B37" s="36"/>
      <c r="C37" s="36"/>
      <c r="D37" s="36"/>
      <c r="E37" s="37"/>
      <c r="F37" s="64">
        <v>0.82</v>
      </c>
      <c r="G37" s="66"/>
      <c r="H37" s="64"/>
      <c r="I37" s="65"/>
      <c r="J37" s="66"/>
    </row>
    <row r="38" spans="1:10" ht="12.75">
      <c r="A38" s="35" t="s">
        <v>38</v>
      </c>
      <c r="B38" s="36"/>
      <c r="C38" s="36"/>
      <c r="D38" s="36"/>
      <c r="E38" s="37"/>
      <c r="F38" s="75">
        <v>2.42</v>
      </c>
      <c r="G38" s="76"/>
      <c r="H38" s="64"/>
      <c r="I38" s="65"/>
      <c r="J38" s="66"/>
    </row>
    <row r="39" spans="1:10" ht="12.75">
      <c r="A39" s="30" t="s">
        <v>66</v>
      </c>
      <c r="B39" s="31"/>
      <c r="C39" s="31"/>
      <c r="D39" s="31"/>
      <c r="E39" s="32"/>
      <c r="F39" s="77"/>
      <c r="G39" s="78"/>
      <c r="H39" s="64" t="s">
        <v>33</v>
      </c>
      <c r="I39" s="65"/>
      <c r="J39" s="66"/>
    </row>
    <row r="40" spans="1:10" ht="12.75">
      <c r="A40" s="30" t="s">
        <v>67</v>
      </c>
      <c r="B40" s="31"/>
      <c r="C40" s="31"/>
      <c r="D40" s="31"/>
      <c r="E40" s="32"/>
      <c r="F40" s="79"/>
      <c r="G40" s="80"/>
      <c r="H40" s="74" t="s">
        <v>116</v>
      </c>
      <c r="I40" s="65"/>
      <c r="J40" s="66"/>
    </row>
    <row r="41" spans="1:10" ht="12.75">
      <c r="A41" s="35" t="s">
        <v>78</v>
      </c>
      <c r="B41" s="36"/>
      <c r="C41" s="36"/>
      <c r="D41" s="36"/>
      <c r="E41" s="37"/>
      <c r="F41" s="68">
        <v>0.9</v>
      </c>
      <c r="G41" s="154"/>
      <c r="H41" s="64" t="str">
        <f>H33</f>
        <v>Ежемесячно</v>
      </c>
      <c r="I41" s="65"/>
      <c r="J41" s="66"/>
    </row>
    <row r="42" spans="1:10" ht="12.75">
      <c r="A42" s="35" t="s">
        <v>84</v>
      </c>
      <c r="B42" s="36"/>
      <c r="C42" s="36"/>
      <c r="D42" s="36"/>
      <c r="E42" s="37"/>
      <c r="F42" s="68">
        <v>0.5</v>
      </c>
      <c r="G42" s="154"/>
      <c r="H42" s="64" t="str">
        <f>H41</f>
        <v>Ежемесячно</v>
      </c>
      <c r="I42" s="65"/>
      <c r="J42" s="66"/>
    </row>
    <row r="43" spans="1:10" ht="12.75">
      <c r="A43" s="35" t="s">
        <v>40</v>
      </c>
      <c r="B43" s="36"/>
      <c r="C43" s="36"/>
      <c r="D43" s="36"/>
      <c r="E43" s="37"/>
      <c r="F43" s="40">
        <f>F42+F41+F38+F37+F36+F35+F34+F33+F32+F22+F18+F13+F10</f>
        <v>29.590000000000003</v>
      </c>
      <c r="G43" s="39"/>
      <c r="H43" s="64"/>
      <c r="I43" s="65"/>
      <c r="J43" s="66"/>
    </row>
    <row r="44" spans="1:11" ht="12.75">
      <c r="A44" s="35" t="s">
        <v>41</v>
      </c>
      <c r="B44" s="36"/>
      <c r="C44" s="36"/>
      <c r="D44" s="36"/>
      <c r="E44" s="37"/>
      <c r="F44" s="62">
        <f>F61</f>
        <v>0.8653580553829155</v>
      </c>
      <c r="G44" s="63"/>
      <c r="H44" s="64"/>
      <c r="I44" s="65"/>
      <c r="J44" s="66"/>
      <c r="K44" s="29"/>
    </row>
    <row r="45" spans="1:14" ht="12.75">
      <c r="A45" s="35" t="s">
        <v>43</v>
      </c>
      <c r="B45" s="36"/>
      <c r="C45" s="36"/>
      <c r="D45" s="36"/>
      <c r="E45" s="37"/>
      <c r="F45" s="67">
        <f>SUM(F43:F44)</f>
        <v>30.45535805538292</v>
      </c>
      <c r="G45" s="39"/>
      <c r="H45" s="62"/>
      <c r="I45" s="65"/>
      <c r="J45" s="66"/>
      <c r="L45" s="23"/>
      <c r="N45" s="19"/>
    </row>
    <row r="46" spans="1:12" ht="12.75">
      <c r="A46" s="58" t="s">
        <v>44</v>
      </c>
      <c r="B46" s="59"/>
      <c r="C46" s="59"/>
      <c r="D46" s="59"/>
      <c r="E46" s="59"/>
      <c r="F46" s="59"/>
      <c r="G46" s="59"/>
      <c r="H46" s="59"/>
      <c r="I46" s="59"/>
      <c r="J46" s="39"/>
      <c r="L46" s="18"/>
    </row>
    <row r="47" spans="1:10" ht="12.75">
      <c r="A47" s="54" t="s">
        <v>45</v>
      </c>
      <c r="B47" s="54"/>
      <c r="C47" s="54"/>
      <c r="D47" s="54"/>
      <c r="E47" s="54"/>
      <c r="F47" s="55"/>
      <c r="G47" s="55"/>
      <c r="H47" s="142" t="s">
        <v>46</v>
      </c>
      <c r="I47" s="143"/>
      <c r="J47" s="144"/>
    </row>
    <row r="48" spans="1:10" ht="12.75">
      <c r="A48" s="54" t="s">
        <v>47</v>
      </c>
      <c r="B48" s="54"/>
      <c r="C48" s="54"/>
      <c r="D48" s="54"/>
      <c r="E48" s="54"/>
      <c r="F48" s="55"/>
      <c r="G48" s="55"/>
      <c r="H48" s="145"/>
      <c r="I48" s="146"/>
      <c r="J48" s="147"/>
    </row>
    <row r="49" spans="1:12" ht="12.75">
      <c r="A49" s="54" t="s">
        <v>48</v>
      </c>
      <c r="B49" s="54"/>
      <c r="C49" s="54"/>
      <c r="D49" s="54"/>
      <c r="E49" s="54"/>
      <c r="F49" s="55"/>
      <c r="G49" s="55"/>
      <c r="H49" s="145"/>
      <c r="I49" s="146"/>
      <c r="J49" s="147"/>
      <c r="L49" s="18"/>
    </row>
    <row r="50" spans="1:10" ht="12.75">
      <c r="A50" s="54" t="s">
        <v>51</v>
      </c>
      <c r="B50" s="54"/>
      <c r="C50" s="54"/>
      <c r="D50" s="54"/>
      <c r="E50" s="54"/>
      <c r="F50" s="55"/>
      <c r="G50" s="55"/>
      <c r="H50" s="145"/>
      <c r="I50" s="146"/>
      <c r="J50" s="147"/>
    </row>
    <row r="51" spans="1:10" ht="12.75">
      <c r="A51" s="54" t="s">
        <v>53</v>
      </c>
      <c r="B51" s="54"/>
      <c r="C51" s="54"/>
      <c r="D51" s="54"/>
      <c r="E51" s="54"/>
      <c r="F51" s="55"/>
      <c r="G51" s="55"/>
      <c r="H51" s="145"/>
      <c r="I51" s="146"/>
      <c r="J51" s="147"/>
    </row>
    <row r="52" spans="1:10" ht="12.75">
      <c r="A52" s="44" t="s">
        <v>90</v>
      </c>
      <c r="B52" s="31"/>
      <c r="C52" s="31"/>
      <c r="D52" s="31"/>
      <c r="E52" s="32"/>
      <c r="F52" s="49"/>
      <c r="G52" s="50"/>
      <c r="H52" s="145"/>
      <c r="I52" s="146"/>
      <c r="J52" s="147"/>
    </row>
    <row r="53" spans="1:10" ht="12.75">
      <c r="A53" s="54" t="s">
        <v>54</v>
      </c>
      <c r="B53" s="54"/>
      <c r="C53" s="54"/>
      <c r="D53" s="54"/>
      <c r="E53" s="54"/>
      <c r="F53" s="55"/>
      <c r="G53" s="55"/>
      <c r="H53" s="145"/>
      <c r="I53" s="146"/>
      <c r="J53" s="147"/>
    </row>
    <row r="54" spans="1:10" ht="12.75">
      <c r="A54" s="44" t="s">
        <v>49</v>
      </c>
      <c r="B54" s="56"/>
      <c r="C54" s="56"/>
      <c r="D54" s="56"/>
      <c r="E54" s="57"/>
      <c r="F54" s="49"/>
      <c r="G54" s="50"/>
      <c r="H54" s="145"/>
      <c r="I54" s="146"/>
      <c r="J54" s="147"/>
    </row>
    <row r="55" spans="1:10" ht="12.75">
      <c r="A55" s="44" t="s">
        <v>50</v>
      </c>
      <c r="B55" s="56"/>
      <c r="C55" s="56"/>
      <c r="D55" s="56"/>
      <c r="E55" s="57"/>
      <c r="F55" s="49"/>
      <c r="G55" s="50"/>
      <c r="H55" s="145"/>
      <c r="I55" s="146"/>
      <c r="J55" s="147"/>
    </row>
    <row r="56" spans="1:10" ht="12.75">
      <c r="A56" s="44" t="s">
        <v>52</v>
      </c>
      <c r="B56" s="56"/>
      <c r="C56" s="56"/>
      <c r="D56" s="56"/>
      <c r="E56" s="57"/>
      <c r="F56" s="49"/>
      <c r="G56" s="50"/>
      <c r="H56" s="145"/>
      <c r="I56" s="146"/>
      <c r="J56" s="147"/>
    </row>
    <row r="57" spans="1:10" ht="12.75">
      <c r="A57" s="44" t="s">
        <v>91</v>
      </c>
      <c r="B57" s="56"/>
      <c r="C57" s="56"/>
      <c r="D57" s="56"/>
      <c r="E57" s="57"/>
      <c r="F57" s="49"/>
      <c r="G57" s="50"/>
      <c r="H57" s="145"/>
      <c r="I57" s="146"/>
      <c r="J57" s="147"/>
    </row>
    <row r="58" spans="1:10" ht="12.75">
      <c r="A58" s="44" t="s">
        <v>61</v>
      </c>
      <c r="B58" s="56"/>
      <c r="C58" s="56"/>
      <c r="D58" s="56"/>
      <c r="E58" s="57"/>
      <c r="F58" s="49"/>
      <c r="G58" s="50"/>
      <c r="H58" s="145"/>
      <c r="I58" s="146"/>
      <c r="J58" s="147"/>
    </row>
    <row r="59" spans="1:12" ht="12.75">
      <c r="A59" s="139" t="s">
        <v>96</v>
      </c>
      <c r="B59" s="140"/>
      <c r="C59" s="140"/>
      <c r="D59" s="140"/>
      <c r="E59" s="141"/>
      <c r="F59" s="49"/>
      <c r="G59" s="50"/>
      <c r="H59" s="145"/>
      <c r="I59" s="146"/>
      <c r="J59" s="147"/>
      <c r="L59" s="13"/>
    </row>
    <row r="60" spans="1:10" ht="12.75">
      <c r="A60" s="138" t="s">
        <v>59</v>
      </c>
      <c r="B60" s="138"/>
      <c r="C60" s="138"/>
      <c r="D60" s="138"/>
      <c r="E60" s="138"/>
      <c r="F60" s="42">
        <v>30075</v>
      </c>
      <c r="G60" s="42"/>
      <c r="H60" s="145"/>
      <c r="I60" s="146"/>
      <c r="J60" s="147"/>
    </row>
    <row r="61" spans="1:10" ht="12.75">
      <c r="A61" s="35" t="s">
        <v>92</v>
      </c>
      <c r="B61" s="36"/>
      <c r="C61" s="36"/>
      <c r="D61" s="36"/>
      <c r="E61" s="37"/>
      <c r="F61" s="52">
        <f>F60/12/F8</f>
        <v>0.8653580553829155</v>
      </c>
      <c r="G61" s="53"/>
      <c r="H61" s="148"/>
      <c r="I61" s="149"/>
      <c r="J61" s="150"/>
    </row>
  </sheetData>
  <sheetProtection/>
  <mergeCells count="127">
    <mergeCell ref="H31:J31"/>
    <mergeCell ref="A38:E38"/>
    <mergeCell ref="A39:E39"/>
    <mergeCell ref="A40:E40"/>
    <mergeCell ref="A37:E37"/>
    <mergeCell ref="F37:G37"/>
    <mergeCell ref="H37:J37"/>
    <mergeCell ref="A34:E34"/>
    <mergeCell ref="F34:G34"/>
    <mergeCell ref="H34:J34"/>
    <mergeCell ref="F23:G24"/>
    <mergeCell ref="F25:G27"/>
    <mergeCell ref="F28:G30"/>
    <mergeCell ref="A28:E30"/>
    <mergeCell ref="A31:E31"/>
    <mergeCell ref="F31:G31"/>
    <mergeCell ref="A23:E24"/>
    <mergeCell ref="A2:J2"/>
    <mergeCell ref="A3:J3"/>
    <mergeCell ref="A4:J4"/>
    <mergeCell ref="A5:E6"/>
    <mergeCell ref="F5:G6"/>
    <mergeCell ref="H5:J6"/>
    <mergeCell ref="H12:J12"/>
    <mergeCell ref="A7:E7"/>
    <mergeCell ref="F7:G7"/>
    <mergeCell ref="H7:J7"/>
    <mergeCell ref="A8:E8"/>
    <mergeCell ref="F8:G8"/>
    <mergeCell ref="H8:J8"/>
    <mergeCell ref="H17:J17"/>
    <mergeCell ref="A9:E9"/>
    <mergeCell ref="F9:G9"/>
    <mergeCell ref="H9:J9"/>
    <mergeCell ref="A10:E10"/>
    <mergeCell ref="F10:G12"/>
    <mergeCell ref="H10:J10"/>
    <mergeCell ref="A11:E11"/>
    <mergeCell ref="H11:J11"/>
    <mergeCell ref="A12:E12"/>
    <mergeCell ref="A21:E21"/>
    <mergeCell ref="H21:J21"/>
    <mergeCell ref="A13:E13"/>
    <mergeCell ref="F13:G17"/>
    <mergeCell ref="H13:J13"/>
    <mergeCell ref="A14:E15"/>
    <mergeCell ref="H14:J15"/>
    <mergeCell ref="A16:E16"/>
    <mergeCell ref="H16:J16"/>
    <mergeCell ref="A17:E17"/>
    <mergeCell ref="H23:J24"/>
    <mergeCell ref="A25:E27"/>
    <mergeCell ref="H25:J27"/>
    <mergeCell ref="A18:E18"/>
    <mergeCell ref="F18:G21"/>
    <mergeCell ref="H18:J18"/>
    <mergeCell ref="A19:E19"/>
    <mergeCell ref="H19:J19"/>
    <mergeCell ref="A20:E20"/>
    <mergeCell ref="H20:J20"/>
    <mergeCell ref="H28:J30"/>
    <mergeCell ref="F22:G22"/>
    <mergeCell ref="A32:E32"/>
    <mergeCell ref="F32:G32"/>
    <mergeCell ref="H32:J32"/>
    <mergeCell ref="A33:E33"/>
    <mergeCell ref="F33:G33"/>
    <mergeCell ref="H33:J33"/>
    <mergeCell ref="A22:E22"/>
    <mergeCell ref="H22:J22"/>
    <mergeCell ref="A35:E35"/>
    <mergeCell ref="F35:G35"/>
    <mergeCell ref="H35:J35"/>
    <mergeCell ref="A36:E36"/>
    <mergeCell ref="F36:G36"/>
    <mergeCell ref="H36:J36"/>
    <mergeCell ref="F38:G40"/>
    <mergeCell ref="H38:J38"/>
    <mergeCell ref="H39:J39"/>
    <mergeCell ref="H40:J40"/>
    <mergeCell ref="A43:E43"/>
    <mergeCell ref="F43:G43"/>
    <mergeCell ref="H43:J43"/>
    <mergeCell ref="A41:E41"/>
    <mergeCell ref="F41:G41"/>
    <mergeCell ref="H41:J41"/>
    <mergeCell ref="A42:E42"/>
    <mergeCell ref="F42:G42"/>
    <mergeCell ref="H42:J42"/>
    <mergeCell ref="A44:E44"/>
    <mergeCell ref="F44:G44"/>
    <mergeCell ref="H44:J44"/>
    <mergeCell ref="A45:E45"/>
    <mergeCell ref="F45:G45"/>
    <mergeCell ref="H45:J45"/>
    <mergeCell ref="A46:J46"/>
    <mergeCell ref="A47:E47"/>
    <mergeCell ref="F47:G47"/>
    <mergeCell ref="H47:J61"/>
    <mergeCell ref="A48:E48"/>
    <mergeCell ref="F48:G48"/>
    <mergeCell ref="A49:E49"/>
    <mergeCell ref="F49:G49"/>
    <mergeCell ref="A50:E50"/>
    <mergeCell ref="F50:G50"/>
    <mergeCell ref="A51:E51"/>
    <mergeCell ref="F51:G51"/>
    <mergeCell ref="A52:E52"/>
    <mergeCell ref="F52:G52"/>
    <mergeCell ref="F53:G53"/>
    <mergeCell ref="A54:E54"/>
    <mergeCell ref="F54:G54"/>
    <mergeCell ref="A55:E55"/>
    <mergeCell ref="F55:G55"/>
    <mergeCell ref="A60:E60"/>
    <mergeCell ref="F60:G60"/>
    <mergeCell ref="A56:E56"/>
    <mergeCell ref="F56:G56"/>
    <mergeCell ref="A53:E53"/>
    <mergeCell ref="A61:E61"/>
    <mergeCell ref="F61:G61"/>
    <mergeCell ref="A57:E57"/>
    <mergeCell ref="F57:G57"/>
    <mergeCell ref="A58:E58"/>
    <mergeCell ref="F58:G58"/>
    <mergeCell ref="A59:E59"/>
    <mergeCell ref="F59:G59"/>
  </mergeCells>
  <printOptions/>
  <pageMargins left="0.75" right="0.75" top="1" bottom="1" header="0.5" footer="0.5"/>
  <pageSetup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N60"/>
  <sheetViews>
    <sheetView zoomScalePageLayoutView="0" workbookViewId="0" topLeftCell="A1">
      <selection activeCell="K33" sqref="K33:O45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1.8515625" style="0" bestFit="1" customWidth="1"/>
  </cols>
  <sheetData>
    <row r="1" spans="1:10" ht="12.75">
      <c r="A1" s="125" t="s">
        <v>102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2.75">
      <c r="A2" s="125" t="s">
        <v>138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2.75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2.75">
      <c r="A4" s="126" t="s">
        <v>1</v>
      </c>
      <c r="B4" s="127"/>
      <c r="C4" s="127"/>
      <c r="D4" s="127"/>
      <c r="E4" s="128"/>
      <c r="F4" s="132" t="s">
        <v>2</v>
      </c>
      <c r="G4" s="133"/>
      <c r="H4" s="126" t="s">
        <v>3</v>
      </c>
      <c r="I4" s="127"/>
      <c r="J4" s="128"/>
    </row>
    <row r="5" spans="1:10" ht="12.75">
      <c r="A5" s="129"/>
      <c r="B5" s="130"/>
      <c r="C5" s="130"/>
      <c r="D5" s="130"/>
      <c r="E5" s="131"/>
      <c r="F5" s="134"/>
      <c r="G5" s="135"/>
      <c r="H5" s="129"/>
      <c r="I5" s="130"/>
      <c r="J5" s="131"/>
    </row>
    <row r="6" spans="1:10" ht="12.75">
      <c r="A6" s="111"/>
      <c r="B6" s="111"/>
      <c r="C6" s="111"/>
      <c r="D6" s="111"/>
      <c r="E6" s="112"/>
      <c r="F6" s="113"/>
      <c r="G6" s="124"/>
      <c r="H6" s="115"/>
      <c r="I6" s="116"/>
      <c r="J6" s="117"/>
    </row>
    <row r="7" spans="1:10" ht="12.75">
      <c r="A7" s="111" t="s">
        <v>4</v>
      </c>
      <c r="B7" s="111"/>
      <c r="C7" s="111"/>
      <c r="D7" s="111"/>
      <c r="E7" s="112"/>
      <c r="F7" s="113">
        <v>2882.7</v>
      </c>
      <c r="G7" s="124"/>
      <c r="H7" s="115"/>
      <c r="I7" s="116"/>
      <c r="J7" s="117"/>
    </row>
    <row r="8" spans="1:10" ht="12.75">
      <c r="A8" s="111" t="s">
        <v>5</v>
      </c>
      <c r="B8" s="111"/>
      <c r="C8" s="111"/>
      <c r="D8" s="111"/>
      <c r="E8" s="112"/>
      <c r="F8" s="113"/>
      <c r="G8" s="114"/>
      <c r="H8" s="115"/>
      <c r="I8" s="116"/>
      <c r="J8" s="117"/>
    </row>
    <row r="9" spans="1:10" ht="12.75">
      <c r="A9" s="118" t="s">
        <v>6</v>
      </c>
      <c r="B9" s="118"/>
      <c r="C9" s="118"/>
      <c r="D9" s="118"/>
      <c r="E9" s="118"/>
      <c r="F9" s="75">
        <v>3.54</v>
      </c>
      <c r="G9" s="76"/>
      <c r="H9" s="64"/>
      <c r="I9" s="65"/>
      <c r="J9" s="66"/>
    </row>
    <row r="10" spans="1:10" ht="12.75">
      <c r="A10" s="119" t="s">
        <v>7</v>
      </c>
      <c r="B10" s="120"/>
      <c r="C10" s="120"/>
      <c r="D10" s="120"/>
      <c r="E10" s="120"/>
      <c r="F10" s="77"/>
      <c r="G10" s="78"/>
      <c r="H10" s="121" t="s">
        <v>124</v>
      </c>
      <c r="I10" s="122"/>
      <c r="J10" s="123"/>
    </row>
    <row r="11" spans="1:10" ht="12.75">
      <c r="A11" s="30" t="s">
        <v>9</v>
      </c>
      <c r="B11" s="31"/>
      <c r="C11" s="31"/>
      <c r="D11" s="31"/>
      <c r="E11" s="31"/>
      <c r="F11" s="77"/>
      <c r="G11" s="78"/>
      <c r="H11" s="64" t="s">
        <v>10</v>
      </c>
      <c r="I11" s="65"/>
      <c r="J11" s="66"/>
    </row>
    <row r="12" spans="1:10" ht="12.75">
      <c r="A12" s="35" t="s">
        <v>12</v>
      </c>
      <c r="B12" s="36"/>
      <c r="C12" s="36"/>
      <c r="D12" s="36"/>
      <c r="E12" s="37"/>
      <c r="F12" s="75">
        <v>4.82</v>
      </c>
      <c r="G12" s="76"/>
      <c r="H12" s="64"/>
      <c r="I12" s="65"/>
      <c r="J12" s="66"/>
    </row>
    <row r="13" spans="1:10" ht="12.75">
      <c r="A13" s="81" t="s">
        <v>13</v>
      </c>
      <c r="B13" s="82"/>
      <c r="C13" s="82"/>
      <c r="D13" s="82"/>
      <c r="E13" s="83"/>
      <c r="F13" s="77"/>
      <c r="G13" s="78"/>
      <c r="H13" s="75" t="s">
        <v>14</v>
      </c>
      <c r="I13" s="87"/>
      <c r="J13" s="76"/>
    </row>
    <row r="14" spans="1:10" ht="12.75">
      <c r="A14" s="84"/>
      <c r="B14" s="85"/>
      <c r="C14" s="85"/>
      <c r="D14" s="85"/>
      <c r="E14" s="86"/>
      <c r="F14" s="77"/>
      <c r="G14" s="78"/>
      <c r="H14" s="79"/>
      <c r="I14" s="88"/>
      <c r="J14" s="80"/>
    </row>
    <row r="15" spans="1:10" ht="12.75">
      <c r="A15" s="30" t="s">
        <v>15</v>
      </c>
      <c r="B15" s="31"/>
      <c r="C15" s="31"/>
      <c r="D15" s="31"/>
      <c r="E15" s="32"/>
      <c r="F15" s="77"/>
      <c r="G15" s="78"/>
      <c r="H15" s="64" t="s">
        <v>16</v>
      </c>
      <c r="I15" s="65"/>
      <c r="J15" s="66"/>
    </row>
    <row r="16" spans="1:10" ht="12.75">
      <c r="A16" s="30" t="s">
        <v>17</v>
      </c>
      <c r="B16" s="31"/>
      <c r="C16" s="31"/>
      <c r="D16" s="31"/>
      <c r="E16" s="32"/>
      <c r="F16" s="79"/>
      <c r="G16" s="80"/>
      <c r="H16" s="64" t="s">
        <v>18</v>
      </c>
      <c r="I16" s="65"/>
      <c r="J16" s="66"/>
    </row>
    <row r="17" spans="1:10" ht="12.75">
      <c r="A17" s="105" t="s">
        <v>19</v>
      </c>
      <c r="B17" s="106"/>
      <c r="C17" s="106"/>
      <c r="D17" s="106"/>
      <c r="E17" s="107"/>
      <c r="F17" s="75">
        <v>0.46</v>
      </c>
      <c r="G17" s="76"/>
      <c r="H17" s="65"/>
      <c r="I17" s="65"/>
      <c r="J17" s="66"/>
    </row>
    <row r="18" spans="1:10" ht="12.75">
      <c r="A18" s="30" t="s">
        <v>20</v>
      </c>
      <c r="B18" s="31"/>
      <c r="C18" s="31"/>
      <c r="D18" s="31"/>
      <c r="E18" s="32"/>
      <c r="F18" s="77"/>
      <c r="G18" s="78"/>
      <c r="H18" s="65"/>
      <c r="I18" s="65"/>
      <c r="J18" s="66"/>
    </row>
    <row r="19" spans="1:10" ht="12.75">
      <c r="A19" s="108" t="s">
        <v>21</v>
      </c>
      <c r="B19" s="109"/>
      <c r="C19" s="109"/>
      <c r="D19" s="109"/>
      <c r="E19" s="110"/>
      <c r="F19" s="77"/>
      <c r="G19" s="78"/>
      <c r="H19" s="65" t="s">
        <v>114</v>
      </c>
      <c r="I19" s="65"/>
      <c r="J19" s="66"/>
    </row>
    <row r="20" spans="1:10" ht="12.75">
      <c r="A20" s="30" t="s">
        <v>23</v>
      </c>
      <c r="B20" s="31"/>
      <c r="C20" s="31"/>
      <c r="D20" s="31"/>
      <c r="E20" s="32"/>
      <c r="F20" s="77"/>
      <c r="G20" s="78"/>
      <c r="H20" s="75"/>
      <c r="I20" s="87"/>
      <c r="J20" s="76"/>
    </row>
    <row r="21" spans="1:10" ht="12.75">
      <c r="A21" s="35" t="s">
        <v>24</v>
      </c>
      <c r="B21" s="36"/>
      <c r="C21" s="36"/>
      <c r="D21" s="36"/>
      <c r="E21" s="37"/>
      <c r="F21" s="153">
        <f>F22+F24+F27+F30</f>
        <v>8.35</v>
      </c>
      <c r="G21" s="153"/>
      <c r="H21" s="64"/>
      <c r="I21" s="65"/>
      <c r="J21" s="66"/>
    </row>
    <row r="22" spans="1:10" ht="12.75">
      <c r="A22" s="81" t="s">
        <v>25</v>
      </c>
      <c r="B22" s="82"/>
      <c r="C22" s="82"/>
      <c r="D22" s="82"/>
      <c r="E22" s="83"/>
      <c r="F22" s="153">
        <v>2.43</v>
      </c>
      <c r="G22" s="153"/>
      <c r="H22" s="75" t="s">
        <v>26</v>
      </c>
      <c r="I22" s="87"/>
      <c r="J22" s="76"/>
    </row>
    <row r="23" spans="1:10" ht="25.5" customHeight="1">
      <c r="A23" s="84"/>
      <c r="B23" s="85"/>
      <c r="C23" s="85"/>
      <c r="D23" s="85"/>
      <c r="E23" s="86"/>
      <c r="F23" s="153"/>
      <c r="G23" s="153"/>
      <c r="H23" s="79"/>
      <c r="I23" s="88"/>
      <c r="J23" s="80"/>
    </row>
    <row r="24" spans="1:10" ht="12.75" customHeight="1">
      <c r="A24" s="81" t="s">
        <v>104</v>
      </c>
      <c r="B24" s="82"/>
      <c r="C24" s="82"/>
      <c r="D24" s="82"/>
      <c r="E24" s="83"/>
      <c r="F24" s="153">
        <v>4.13</v>
      </c>
      <c r="G24" s="153"/>
      <c r="H24" s="92" t="str">
        <f>H22</f>
        <v>Круглосуточно</v>
      </c>
      <c r="I24" s="93"/>
      <c r="J24" s="94"/>
    </row>
    <row r="25" spans="1:10" ht="12" customHeight="1">
      <c r="A25" s="89"/>
      <c r="B25" s="90"/>
      <c r="C25" s="90"/>
      <c r="D25" s="90"/>
      <c r="E25" s="91"/>
      <c r="F25" s="153"/>
      <c r="G25" s="153"/>
      <c r="H25" s="95"/>
      <c r="I25" s="96"/>
      <c r="J25" s="97"/>
    </row>
    <row r="26" spans="1:10" ht="12.75" hidden="1">
      <c r="A26" s="84"/>
      <c r="B26" s="85"/>
      <c r="C26" s="85"/>
      <c r="D26" s="85"/>
      <c r="E26" s="86"/>
      <c r="F26" s="153"/>
      <c r="G26" s="153"/>
      <c r="H26" s="98"/>
      <c r="I26" s="99"/>
      <c r="J26" s="100"/>
    </row>
    <row r="27" spans="1:10" ht="12.75">
      <c r="A27" s="81" t="s">
        <v>105</v>
      </c>
      <c r="B27" s="82"/>
      <c r="C27" s="82"/>
      <c r="D27" s="82"/>
      <c r="E27" s="83"/>
      <c r="F27" s="153">
        <v>1.39</v>
      </c>
      <c r="G27" s="153"/>
      <c r="H27" s="75" t="str">
        <f>H24</f>
        <v>Круглосуточно</v>
      </c>
      <c r="I27" s="87"/>
      <c r="J27" s="76"/>
    </row>
    <row r="28" spans="1:10" ht="12.75">
      <c r="A28" s="89"/>
      <c r="B28" s="90"/>
      <c r="C28" s="90"/>
      <c r="D28" s="90"/>
      <c r="E28" s="91"/>
      <c r="F28" s="153"/>
      <c r="G28" s="153"/>
      <c r="H28" s="77"/>
      <c r="I28" s="101"/>
      <c r="J28" s="78"/>
    </row>
    <row r="29" spans="1:10" ht="0.75" customHeight="1">
      <c r="A29" s="84"/>
      <c r="B29" s="85"/>
      <c r="C29" s="85"/>
      <c r="D29" s="85"/>
      <c r="E29" s="86"/>
      <c r="F29" s="153"/>
      <c r="G29" s="153"/>
      <c r="H29" s="79"/>
      <c r="I29" s="88"/>
      <c r="J29" s="80"/>
    </row>
    <row r="30" spans="1:10" ht="12.75">
      <c r="A30" s="30" t="s">
        <v>106</v>
      </c>
      <c r="B30" s="31"/>
      <c r="C30" s="31"/>
      <c r="D30" s="31"/>
      <c r="E30" s="32"/>
      <c r="F30" s="69">
        <v>0.4</v>
      </c>
      <c r="G30" s="70"/>
      <c r="H30" s="121" t="str">
        <f>H27</f>
        <v>Круглосуточно</v>
      </c>
      <c r="I30" s="122"/>
      <c r="J30" s="123"/>
    </row>
    <row r="31" spans="1:10" ht="12.75">
      <c r="A31" s="35" t="s">
        <v>32</v>
      </c>
      <c r="B31" s="36"/>
      <c r="C31" s="36"/>
      <c r="D31" s="36"/>
      <c r="E31" s="37"/>
      <c r="F31" s="64">
        <v>0.09</v>
      </c>
      <c r="G31" s="66"/>
      <c r="H31" s="64" t="s">
        <v>111</v>
      </c>
      <c r="I31" s="65"/>
      <c r="J31" s="66"/>
    </row>
    <row r="32" spans="1:10" ht="12.75">
      <c r="A32" s="35" t="s">
        <v>34</v>
      </c>
      <c r="B32" s="36"/>
      <c r="C32" s="36"/>
      <c r="D32" s="36"/>
      <c r="E32" s="37"/>
      <c r="F32" s="64">
        <v>1.83</v>
      </c>
      <c r="G32" s="66"/>
      <c r="H32" s="64" t="str">
        <f>H31</f>
        <v>Ежемесячно</v>
      </c>
      <c r="I32" s="65"/>
      <c r="J32" s="66"/>
    </row>
    <row r="33" spans="1:11" ht="12.75">
      <c r="A33" s="35" t="s">
        <v>63</v>
      </c>
      <c r="B33" s="36"/>
      <c r="C33" s="36"/>
      <c r="D33" s="36"/>
      <c r="E33" s="37"/>
      <c r="F33" s="151">
        <v>0.23</v>
      </c>
      <c r="G33" s="152"/>
      <c r="H33" s="64" t="str">
        <f>H30</f>
        <v>Круглосуточно</v>
      </c>
      <c r="I33" s="65"/>
      <c r="J33" s="66"/>
      <c r="K33" s="29"/>
    </row>
    <row r="34" spans="1:10" ht="12.75">
      <c r="A34" s="71" t="s">
        <v>64</v>
      </c>
      <c r="B34" s="72"/>
      <c r="C34" s="72"/>
      <c r="D34" s="72"/>
      <c r="E34" s="73"/>
      <c r="F34" s="167">
        <v>2.54</v>
      </c>
      <c r="G34" s="168"/>
      <c r="H34" s="177" t="s">
        <v>39</v>
      </c>
      <c r="I34" s="99"/>
      <c r="J34" s="100"/>
    </row>
    <row r="35" spans="1:10" ht="12.75">
      <c r="A35" s="35" t="s">
        <v>37</v>
      </c>
      <c r="B35" s="36"/>
      <c r="C35" s="36"/>
      <c r="D35" s="36"/>
      <c r="E35" s="37"/>
      <c r="F35" s="64">
        <v>2.97</v>
      </c>
      <c r="G35" s="66"/>
      <c r="H35" s="64"/>
      <c r="I35" s="65"/>
      <c r="J35" s="66"/>
    </row>
    <row r="36" spans="1:10" ht="12.75">
      <c r="A36" s="35" t="s">
        <v>113</v>
      </c>
      <c r="B36" s="36"/>
      <c r="C36" s="36"/>
      <c r="D36" s="36"/>
      <c r="E36" s="37"/>
      <c r="F36" s="64">
        <v>0.82</v>
      </c>
      <c r="G36" s="66"/>
      <c r="H36" s="64"/>
      <c r="I36" s="65"/>
      <c r="J36" s="66"/>
    </row>
    <row r="37" spans="1:10" ht="12.75">
      <c r="A37" s="35" t="s">
        <v>71</v>
      </c>
      <c r="B37" s="36"/>
      <c r="C37" s="36"/>
      <c r="D37" s="36"/>
      <c r="E37" s="37"/>
      <c r="F37" s="75">
        <v>2.32</v>
      </c>
      <c r="G37" s="76"/>
      <c r="H37" s="64"/>
      <c r="I37" s="65"/>
      <c r="J37" s="66"/>
    </row>
    <row r="38" spans="1:10" ht="12.75">
      <c r="A38" s="30" t="s">
        <v>122</v>
      </c>
      <c r="B38" s="31"/>
      <c r="C38" s="31"/>
      <c r="D38" s="31"/>
      <c r="E38" s="32"/>
      <c r="F38" s="77"/>
      <c r="G38" s="78"/>
      <c r="H38" s="64" t="s">
        <v>33</v>
      </c>
      <c r="I38" s="65"/>
      <c r="J38" s="66"/>
    </row>
    <row r="39" spans="1:10" ht="12.75">
      <c r="A39" s="30" t="s">
        <v>123</v>
      </c>
      <c r="B39" s="31"/>
      <c r="C39" s="31"/>
      <c r="D39" s="31"/>
      <c r="E39" s="32"/>
      <c r="F39" s="79"/>
      <c r="G39" s="80"/>
      <c r="H39" s="64" t="s">
        <v>116</v>
      </c>
      <c r="I39" s="65"/>
      <c r="J39" s="66"/>
    </row>
    <row r="40" spans="1:10" ht="12.75">
      <c r="A40" s="35" t="s">
        <v>78</v>
      </c>
      <c r="B40" s="36"/>
      <c r="C40" s="36"/>
      <c r="D40" s="36"/>
      <c r="E40" s="37"/>
      <c r="F40" s="68">
        <v>0.9</v>
      </c>
      <c r="G40" s="154"/>
      <c r="H40" s="64" t="str">
        <f>H32</f>
        <v>Ежемесячно</v>
      </c>
      <c r="I40" s="65"/>
      <c r="J40" s="66"/>
    </row>
    <row r="41" spans="1:10" ht="12.75">
      <c r="A41" s="35" t="s">
        <v>84</v>
      </c>
      <c r="B41" s="36"/>
      <c r="C41" s="36"/>
      <c r="D41" s="36"/>
      <c r="E41" s="37"/>
      <c r="F41" s="68">
        <v>0.5</v>
      </c>
      <c r="G41" s="154"/>
      <c r="H41" s="64" t="str">
        <f>H40</f>
        <v>Ежемесячно</v>
      </c>
      <c r="I41" s="65"/>
      <c r="J41" s="66"/>
    </row>
    <row r="42" spans="1:10" ht="12.75">
      <c r="A42" s="35" t="s">
        <v>40</v>
      </c>
      <c r="B42" s="36"/>
      <c r="C42" s="36"/>
      <c r="D42" s="36"/>
      <c r="E42" s="37"/>
      <c r="F42" s="40">
        <f>F41+F40+F37+F36+F35+F34+F33+F32+F31+F21+F17+F12+F9</f>
        <v>29.37</v>
      </c>
      <c r="G42" s="39"/>
      <c r="H42" s="64"/>
      <c r="I42" s="65"/>
      <c r="J42" s="66"/>
    </row>
    <row r="43" spans="1:14" ht="12.75">
      <c r="A43" s="35" t="s">
        <v>41</v>
      </c>
      <c r="B43" s="36"/>
      <c r="C43" s="36"/>
      <c r="D43" s="36"/>
      <c r="E43" s="37"/>
      <c r="F43" s="62">
        <f>F60</f>
        <v>1.1084226593124502</v>
      </c>
      <c r="G43" s="63"/>
      <c r="H43" s="64"/>
      <c r="I43" s="65"/>
      <c r="J43" s="66"/>
      <c r="K43" s="29"/>
      <c r="N43" s="23"/>
    </row>
    <row r="44" spans="1:13" ht="12.75">
      <c r="A44" s="35" t="s">
        <v>43</v>
      </c>
      <c r="B44" s="36"/>
      <c r="C44" s="36"/>
      <c r="D44" s="36"/>
      <c r="E44" s="37"/>
      <c r="F44" s="67">
        <f>SUM(F42:F43)</f>
        <v>30.47842265931245</v>
      </c>
      <c r="G44" s="39"/>
      <c r="H44" s="62"/>
      <c r="I44" s="65"/>
      <c r="J44" s="66"/>
      <c r="L44" s="18"/>
      <c r="M44" s="19"/>
    </row>
    <row r="45" spans="1:10" ht="12.75">
      <c r="A45" s="58" t="s">
        <v>44</v>
      </c>
      <c r="B45" s="59"/>
      <c r="C45" s="59"/>
      <c r="D45" s="59"/>
      <c r="E45" s="59"/>
      <c r="F45" s="59"/>
      <c r="G45" s="59"/>
      <c r="H45" s="59"/>
      <c r="I45" s="59"/>
      <c r="J45" s="39"/>
    </row>
    <row r="46" spans="1:10" ht="12.75">
      <c r="A46" s="54" t="s">
        <v>45</v>
      </c>
      <c r="B46" s="54"/>
      <c r="C46" s="54"/>
      <c r="D46" s="54"/>
      <c r="E46" s="54"/>
      <c r="F46" s="55"/>
      <c r="G46" s="55"/>
      <c r="H46" s="142" t="s">
        <v>46</v>
      </c>
      <c r="I46" s="143"/>
      <c r="J46" s="144"/>
    </row>
    <row r="47" spans="1:12" ht="12.75">
      <c r="A47" s="54" t="s">
        <v>47</v>
      </c>
      <c r="B47" s="54"/>
      <c r="C47" s="54"/>
      <c r="D47" s="54"/>
      <c r="E47" s="54"/>
      <c r="F47" s="55"/>
      <c r="G47" s="55"/>
      <c r="H47" s="145"/>
      <c r="I47" s="146"/>
      <c r="J47" s="147"/>
      <c r="L47" s="18"/>
    </row>
    <row r="48" spans="1:10" ht="12.75">
      <c r="A48" s="54" t="s">
        <v>48</v>
      </c>
      <c r="B48" s="54"/>
      <c r="C48" s="54"/>
      <c r="D48" s="54"/>
      <c r="E48" s="54"/>
      <c r="F48" s="55"/>
      <c r="G48" s="55"/>
      <c r="H48" s="145"/>
      <c r="I48" s="146"/>
      <c r="J48" s="147"/>
    </row>
    <row r="49" spans="1:10" ht="12.75">
      <c r="A49" s="54" t="s">
        <v>51</v>
      </c>
      <c r="B49" s="54"/>
      <c r="C49" s="54"/>
      <c r="D49" s="54"/>
      <c r="E49" s="54"/>
      <c r="F49" s="55"/>
      <c r="G49" s="55"/>
      <c r="H49" s="145"/>
      <c r="I49" s="146"/>
      <c r="J49" s="147"/>
    </row>
    <row r="50" spans="1:10" ht="12.75">
      <c r="A50" s="54" t="s">
        <v>53</v>
      </c>
      <c r="B50" s="54"/>
      <c r="C50" s="54"/>
      <c r="D50" s="54"/>
      <c r="E50" s="54"/>
      <c r="F50" s="55"/>
      <c r="G50" s="55"/>
      <c r="H50" s="145"/>
      <c r="I50" s="146"/>
      <c r="J50" s="147"/>
    </row>
    <row r="51" spans="1:10" ht="12.75">
      <c r="A51" s="44" t="s">
        <v>90</v>
      </c>
      <c r="B51" s="31"/>
      <c r="C51" s="31"/>
      <c r="D51" s="31"/>
      <c r="E51" s="32"/>
      <c r="F51" s="49"/>
      <c r="G51" s="50"/>
      <c r="H51" s="145"/>
      <c r="I51" s="146"/>
      <c r="J51" s="147"/>
    </row>
    <row r="52" spans="1:13" ht="12.75">
      <c r="A52" s="54" t="s">
        <v>54</v>
      </c>
      <c r="B52" s="54"/>
      <c r="C52" s="54"/>
      <c r="D52" s="54"/>
      <c r="E52" s="54"/>
      <c r="F52" s="55"/>
      <c r="G52" s="55"/>
      <c r="H52" s="145"/>
      <c r="I52" s="146"/>
      <c r="J52" s="147"/>
      <c r="M52" s="13"/>
    </row>
    <row r="53" spans="1:10" ht="12.75">
      <c r="A53" s="44" t="s">
        <v>49</v>
      </c>
      <c r="B53" s="56"/>
      <c r="C53" s="56"/>
      <c r="D53" s="56"/>
      <c r="E53" s="57"/>
      <c r="F53" s="49"/>
      <c r="G53" s="50"/>
      <c r="H53" s="145"/>
      <c r="I53" s="146"/>
      <c r="J53" s="147"/>
    </row>
    <row r="54" spans="1:10" ht="12.75">
      <c r="A54" s="44" t="s">
        <v>50</v>
      </c>
      <c r="B54" s="56"/>
      <c r="C54" s="56"/>
      <c r="D54" s="56"/>
      <c r="E54" s="57"/>
      <c r="F54" s="49"/>
      <c r="G54" s="50"/>
      <c r="H54" s="145"/>
      <c r="I54" s="146"/>
      <c r="J54" s="147"/>
    </row>
    <row r="55" spans="1:10" ht="12.75">
      <c r="A55" s="44" t="s">
        <v>52</v>
      </c>
      <c r="B55" s="56"/>
      <c r="C55" s="56"/>
      <c r="D55" s="56"/>
      <c r="E55" s="57"/>
      <c r="F55" s="49"/>
      <c r="G55" s="50"/>
      <c r="H55" s="145"/>
      <c r="I55" s="146"/>
      <c r="J55" s="147"/>
    </row>
    <row r="56" spans="1:10" ht="12.75">
      <c r="A56" s="44" t="s">
        <v>91</v>
      </c>
      <c r="B56" s="56"/>
      <c r="C56" s="56"/>
      <c r="D56" s="56"/>
      <c r="E56" s="57"/>
      <c r="F56" s="49"/>
      <c r="G56" s="50"/>
      <c r="H56" s="145"/>
      <c r="I56" s="146"/>
      <c r="J56" s="147"/>
    </row>
    <row r="57" spans="1:10" ht="12.75">
      <c r="A57" s="44" t="s">
        <v>61</v>
      </c>
      <c r="B57" s="56"/>
      <c r="C57" s="56"/>
      <c r="D57" s="56"/>
      <c r="E57" s="57"/>
      <c r="F57" s="49"/>
      <c r="G57" s="50"/>
      <c r="H57" s="145"/>
      <c r="I57" s="146"/>
      <c r="J57" s="147"/>
    </row>
    <row r="58" spans="1:10" ht="12.75">
      <c r="A58" s="139" t="s">
        <v>96</v>
      </c>
      <c r="B58" s="140"/>
      <c r="C58" s="140"/>
      <c r="D58" s="140"/>
      <c r="E58" s="141"/>
      <c r="F58" s="49"/>
      <c r="G58" s="50"/>
      <c r="H58" s="145"/>
      <c r="I58" s="146"/>
      <c r="J58" s="147"/>
    </row>
    <row r="59" spans="1:10" ht="12.75">
      <c r="A59" s="138" t="s">
        <v>59</v>
      </c>
      <c r="B59" s="138"/>
      <c r="C59" s="138"/>
      <c r="D59" s="138"/>
      <c r="E59" s="138"/>
      <c r="F59" s="42">
        <v>38343</v>
      </c>
      <c r="G59" s="42"/>
      <c r="H59" s="145"/>
      <c r="I59" s="146"/>
      <c r="J59" s="147"/>
    </row>
    <row r="60" spans="1:10" ht="12.75">
      <c r="A60" s="35" t="s">
        <v>92</v>
      </c>
      <c r="B60" s="36"/>
      <c r="C60" s="36"/>
      <c r="D60" s="36"/>
      <c r="E60" s="37"/>
      <c r="F60" s="52">
        <f>F59/12/F7</f>
        <v>1.1084226593124502</v>
      </c>
      <c r="G60" s="53"/>
      <c r="H60" s="148"/>
      <c r="I60" s="149"/>
      <c r="J60" s="150"/>
    </row>
  </sheetData>
  <sheetProtection/>
  <mergeCells count="127">
    <mergeCell ref="A60:E60"/>
    <mergeCell ref="F60:G60"/>
    <mergeCell ref="A56:E56"/>
    <mergeCell ref="F56:G56"/>
    <mergeCell ref="A57:E57"/>
    <mergeCell ref="F57:G57"/>
    <mergeCell ref="A58:E58"/>
    <mergeCell ref="F58:G58"/>
    <mergeCell ref="F52:G52"/>
    <mergeCell ref="A53:E53"/>
    <mergeCell ref="F53:G53"/>
    <mergeCell ref="A54:E54"/>
    <mergeCell ref="F54:G54"/>
    <mergeCell ref="A59:E59"/>
    <mergeCell ref="F59:G59"/>
    <mergeCell ref="A55:E55"/>
    <mergeCell ref="F55:G55"/>
    <mergeCell ref="A52:E52"/>
    <mergeCell ref="F48:G48"/>
    <mergeCell ref="A49:E49"/>
    <mergeCell ref="F49:G49"/>
    <mergeCell ref="A50:E50"/>
    <mergeCell ref="F50:G50"/>
    <mergeCell ref="A51:E51"/>
    <mergeCell ref="F51:G51"/>
    <mergeCell ref="A44:E44"/>
    <mergeCell ref="F44:G44"/>
    <mergeCell ref="H44:J44"/>
    <mergeCell ref="A45:J45"/>
    <mergeCell ref="A46:E46"/>
    <mergeCell ref="F46:G46"/>
    <mergeCell ref="H46:J60"/>
    <mergeCell ref="A47:E47"/>
    <mergeCell ref="F47:G47"/>
    <mergeCell ref="A48:E48"/>
    <mergeCell ref="A42:E42"/>
    <mergeCell ref="F42:G42"/>
    <mergeCell ref="H42:J42"/>
    <mergeCell ref="A43:E43"/>
    <mergeCell ref="F43:G43"/>
    <mergeCell ref="H43:J43"/>
    <mergeCell ref="A40:E40"/>
    <mergeCell ref="F40:G40"/>
    <mergeCell ref="H40:J40"/>
    <mergeCell ref="A41:E41"/>
    <mergeCell ref="F41:G41"/>
    <mergeCell ref="H41:J41"/>
    <mergeCell ref="A35:E35"/>
    <mergeCell ref="F35:G35"/>
    <mergeCell ref="H35:J35"/>
    <mergeCell ref="F37:G39"/>
    <mergeCell ref="H37:J37"/>
    <mergeCell ref="H38:J38"/>
    <mergeCell ref="H39:J39"/>
    <mergeCell ref="A37:E37"/>
    <mergeCell ref="A36:E36"/>
    <mergeCell ref="F36:G36"/>
    <mergeCell ref="A33:E33"/>
    <mergeCell ref="F33:G33"/>
    <mergeCell ref="H33:J33"/>
    <mergeCell ref="A34:E34"/>
    <mergeCell ref="F34:G34"/>
    <mergeCell ref="H34:J34"/>
    <mergeCell ref="H27:J29"/>
    <mergeCell ref="F21:G21"/>
    <mergeCell ref="A31:E31"/>
    <mergeCell ref="F31:G31"/>
    <mergeCell ref="H31:J31"/>
    <mergeCell ref="A32:E32"/>
    <mergeCell ref="F32:G32"/>
    <mergeCell ref="H32:J32"/>
    <mergeCell ref="A21:E21"/>
    <mergeCell ref="H21:J21"/>
    <mergeCell ref="A22:E23"/>
    <mergeCell ref="H22:J23"/>
    <mergeCell ref="A24:E26"/>
    <mergeCell ref="H24:J26"/>
    <mergeCell ref="A17:E17"/>
    <mergeCell ref="F17:G20"/>
    <mergeCell ref="H17:J17"/>
    <mergeCell ref="A18:E18"/>
    <mergeCell ref="H18:J18"/>
    <mergeCell ref="A19:E19"/>
    <mergeCell ref="H19:J19"/>
    <mergeCell ref="A20:E20"/>
    <mergeCell ref="H20:J20"/>
    <mergeCell ref="A12:E12"/>
    <mergeCell ref="F12:G16"/>
    <mergeCell ref="H12:J12"/>
    <mergeCell ref="A13:E14"/>
    <mergeCell ref="H13:J14"/>
    <mergeCell ref="A15:E15"/>
    <mergeCell ref="H15:J15"/>
    <mergeCell ref="A16:E16"/>
    <mergeCell ref="H16:J16"/>
    <mergeCell ref="A8:E8"/>
    <mergeCell ref="F8:G8"/>
    <mergeCell ref="H8:J8"/>
    <mergeCell ref="A9:E9"/>
    <mergeCell ref="F9:G11"/>
    <mergeCell ref="H9:J9"/>
    <mergeCell ref="A10:E10"/>
    <mergeCell ref="H10:J10"/>
    <mergeCell ref="A11:E11"/>
    <mergeCell ref="H11:J11"/>
    <mergeCell ref="A6:E6"/>
    <mergeCell ref="F6:G6"/>
    <mergeCell ref="H6:J6"/>
    <mergeCell ref="A7:E7"/>
    <mergeCell ref="F7:G7"/>
    <mergeCell ref="H7:J7"/>
    <mergeCell ref="A1:J1"/>
    <mergeCell ref="A2:J2"/>
    <mergeCell ref="A3:J3"/>
    <mergeCell ref="A4:E5"/>
    <mergeCell ref="F4:G5"/>
    <mergeCell ref="H4:J5"/>
    <mergeCell ref="H36:J36"/>
    <mergeCell ref="A38:E38"/>
    <mergeCell ref="A39:E39"/>
    <mergeCell ref="F22:G23"/>
    <mergeCell ref="F24:G26"/>
    <mergeCell ref="F27:G29"/>
    <mergeCell ref="A30:E30"/>
    <mergeCell ref="F30:G30"/>
    <mergeCell ref="H30:J30"/>
    <mergeCell ref="A27:E29"/>
  </mergeCells>
  <printOptions/>
  <pageMargins left="0.75" right="0.75" top="1" bottom="1" header="0.5" footer="0.5"/>
  <pageSetup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2:M49"/>
  <sheetViews>
    <sheetView tabSelected="1" zoomScalePageLayoutView="0" workbookViewId="0" topLeftCell="A1">
      <selection activeCell="F49" sqref="F49:G49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1" max="11" width="10.28125" style="0" bestFit="1" customWidth="1"/>
    <col min="13" max="13" width="11.8515625" style="0" bestFit="1" customWidth="1"/>
  </cols>
  <sheetData>
    <row r="2" spans="1:10" ht="12.7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2.75">
      <c r="A3" s="125" t="s">
        <v>131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2.75">
      <c r="A4" s="103"/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2.75">
      <c r="A5" s="126" t="s">
        <v>1</v>
      </c>
      <c r="B5" s="127"/>
      <c r="C5" s="127"/>
      <c r="D5" s="127"/>
      <c r="E5" s="128"/>
      <c r="F5" s="132" t="s">
        <v>2</v>
      </c>
      <c r="G5" s="133"/>
      <c r="H5" s="126" t="s">
        <v>3</v>
      </c>
      <c r="I5" s="127"/>
      <c r="J5" s="128"/>
    </row>
    <row r="6" spans="1:10" ht="12.75">
      <c r="A6" s="129"/>
      <c r="B6" s="130"/>
      <c r="C6" s="130"/>
      <c r="D6" s="130"/>
      <c r="E6" s="131"/>
      <c r="F6" s="134"/>
      <c r="G6" s="135"/>
      <c r="H6" s="129"/>
      <c r="I6" s="130"/>
      <c r="J6" s="131"/>
    </row>
    <row r="7" spans="1:10" ht="12.75">
      <c r="A7" s="111"/>
      <c r="B7" s="111"/>
      <c r="C7" s="111"/>
      <c r="D7" s="111"/>
      <c r="E7" s="112"/>
      <c r="F7" s="113"/>
      <c r="G7" s="124"/>
      <c r="H7" s="115"/>
      <c r="I7" s="116"/>
      <c r="J7" s="117"/>
    </row>
    <row r="8" spans="1:10" ht="12.75">
      <c r="A8" s="111" t="s">
        <v>4</v>
      </c>
      <c r="B8" s="111"/>
      <c r="C8" s="111"/>
      <c r="D8" s="111"/>
      <c r="E8" s="112"/>
      <c r="F8" s="113">
        <v>3548.8</v>
      </c>
      <c r="G8" s="124"/>
      <c r="H8" s="115"/>
      <c r="I8" s="116"/>
      <c r="J8" s="117"/>
    </row>
    <row r="9" spans="1:10" ht="12.75">
      <c r="A9" s="111" t="s">
        <v>5</v>
      </c>
      <c r="B9" s="111"/>
      <c r="C9" s="111"/>
      <c r="D9" s="111"/>
      <c r="E9" s="112"/>
      <c r="F9" s="113"/>
      <c r="G9" s="114"/>
      <c r="H9" s="115"/>
      <c r="I9" s="116"/>
      <c r="J9" s="117"/>
    </row>
    <row r="10" spans="1:10" ht="12.75">
      <c r="A10" s="118" t="s">
        <v>6</v>
      </c>
      <c r="B10" s="118"/>
      <c r="C10" s="118"/>
      <c r="D10" s="118"/>
      <c r="E10" s="118"/>
      <c r="F10" s="178">
        <v>2.89</v>
      </c>
      <c r="G10" s="179"/>
      <c r="H10" s="64"/>
      <c r="I10" s="65"/>
      <c r="J10" s="66"/>
    </row>
    <row r="11" spans="1:10" ht="12.75">
      <c r="A11" s="119" t="s">
        <v>7</v>
      </c>
      <c r="B11" s="120"/>
      <c r="C11" s="120"/>
      <c r="D11" s="120"/>
      <c r="E11" s="120"/>
      <c r="F11" s="180"/>
      <c r="G11" s="181"/>
      <c r="H11" s="155" t="s">
        <v>87</v>
      </c>
      <c r="I11" s="122"/>
      <c r="J11" s="123"/>
    </row>
    <row r="12" spans="1:10" ht="12.75">
      <c r="A12" s="30" t="s">
        <v>9</v>
      </c>
      <c r="B12" s="31"/>
      <c r="C12" s="31"/>
      <c r="D12" s="31"/>
      <c r="E12" s="31"/>
      <c r="F12" s="180"/>
      <c r="G12" s="181"/>
      <c r="H12" s="64" t="s">
        <v>10</v>
      </c>
      <c r="I12" s="65"/>
      <c r="J12" s="66"/>
    </row>
    <row r="13" spans="1:10" ht="12.75">
      <c r="A13" s="35" t="s">
        <v>12</v>
      </c>
      <c r="B13" s="36"/>
      <c r="C13" s="36"/>
      <c r="D13" s="36"/>
      <c r="E13" s="37"/>
      <c r="F13" s="178">
        <v>4.38</v>
      </c>
      <c r="G13" s="179"/>
      <c r="H13" s="64"/>
      <c r="I13" s="65"/>
      <c r="J13" s="66"/>
    </row>
    <row r="14" spans="1:10" ht="12.75">
      <c r="A14" s="81" t="s">
        <v>13</v>
      </c>
      <c r="B14" s="82"/>
      <c r="C14" s="82"/>
      <c r="D14" s="82"/>
      <c r="E14" s="83"/>
      <c r="F14" s="180"/>
      <c r="G14" s="181"/>
      <c r="H14" s="75" t="s">
        <v>14</v>
      </c>
      <c r="I14" s="87"/>
      <c r="J14" s="76"/>
    </row>
    <row r="15" spans="1:10" ht="12.75">
      <c r="A15" s="84"/>
      <c r="B15" s="85"/>
      <c r="C15" s="85"/>
      <c r="D15" s="85"/>
      <c r="E15" s="86"/>
      <c r="F15" s="180"/>
      <c r="G15" s="181"/>
      <c r="H15" s="79"/>
      <c r="I15" s="88"/>
      <c r="J15" s="80"/>
    </row>
    <row r="16" spans="1:10" ht="12.75">
      <c r="A16" s="30" t="s">
        <v>15</v>
      </c>
      <c r="B16" s="31"/>
      <c r="C16" s="31"/>
      <c r="D16" s="31"/>
      <c r="E16" s="32"/>
      <c r="F16" s="180"/>
      <c r="G16" s="181"/>
      <c r="H16" s="64" t="s">
        <v>16</v>
      </c>
      <c r="I16" s="65"/>
      <c r="J16" s="66"/>
    </row>
    <row r="17" spans="1:10" ht="12.75">
      <c r="A17" s="30" t="s">
        <v>17</v>
      </c>
      <c r="B17" s="31"/>
      <c r="C17" s="31"/>
      <c r="D17" s="31"/>
      <c r="E17" s="32"/>
      <c r="F17" s="182"/>
      <c r="G17" s="183"/>
      <c r="H17" s="64" t="s">
        <v>18</v>
      </c>
      <c r="I17" s="65"/>
      <c r="J17" s="66"/>
    </row>
    <row r="18" spans="1:10" ht="12.75">
      <c r="A18" s="105" t="s">
        <v>19</v>
      </c>
      <c r="B18" s="106"/>
      <c r="C18" s="106"/>
      <c r="D18" s="106"/>
      <c r="E18" s="107"/>
      <c r="F18" s="178">
        <v>0.38</v>
      </c>
      <c r="G18" s="179"/>
      <c r="H18" s="65"/>
      <c r="I18" s="65"/>
      <c r="J18" s="66"/>
    </row>
    <row r="19" spans="1:10" ht="12.75">
      <c r="A19" s="30" t="s">
        <v>20</v>
      </c>
      <c r="B19" s="31"/>
      <c r="C19" s="31"/>
      <c r="D19" s="31"/>
      <c r="E19" s="32"/>
      <c r="F19" s="180"/>
      <c r="G19" s="181"/>
      <c r="H19" s="65"/>
      <c r="I19" s="65"/>
      <c r="J19" s="66"/>
    </row>
    <row r="20" spans="1:10" ht="12.75">
      <c r="A20" s="108" t="s">
        <v>21</v>
      </c>
      <c r="B20" s="109"/>
      <c r="C20" s="109"/>
      <c r="D20" s="109"/>
      <c r="E20" s="110"/>
      <c r="F20" s="180"/>
      <c r="G20" s="181"/>
      <c r="H20" s="65" t="s">
        <v>149</v>
      </c>
      <c r="I20" s="65"/>
      <c r="J20" s="66"/>
    </row>
    <row r="21" spans="1:10" ht="12.75">
      <c r="A21" s="30" t="s">
        <v>23</v>
      </c>
      <c r="B21" s="31"/>
      <c r="C21" s="31"/>
      <c r="D21" s="31"/>
      <c r="E21" s="32"/>
      <c r="F21" s="180"/>
      <c r="G21" s="181"/>
      <c r="H21" s="75"/>
      <c r="I21" s="87"/>
      <c r="J21" s="76"/>
    </row>
    <row r="22" spans="1:10" ht="12.75">
      <c r="A22" s="35" t="s">
        <v>24</v>
      </c>
      <c r="B22" s="36"/>
      <c r="C22" s="36"/>
      <c r="D22" s="36"/>
      <c r="E22" s="37"/>
      <c r="F22" s="184">
        <f>F23+F25+F28+F31</f>
        <v>6.52</v>
      </c>
      <c r="G22" s="184"/>
      <c r="H22" s="64"/>
      <c r="I22" s="65"/>
      <c r="J22" s="66"/>
    </row>
    <row r="23" spans="1:10" ht="12.75">
      <c r="A23" s="81" t="s">
        <v>25</v>
      </c>
      <c r="B23" s="82"/>
      <c r="C23" s="82"/>
      <c r="D23" s="82"/>
      <c r="E23" s="83"/>
      <c r="F23" s="153">
        <v>1.99</v>
      </c>
      <c r="G23" s="153"/>
      <c r="H23" s="75" t="s">
        <v>26</v>
      </c>
      <c r="I23" s="87"/>
      <c r="J23" s="76"/>
    </row>
    <row r="24" spans="1:10" ht="12.75">
      <c r="A24" s="84"/>
      <c r="B24" s="85"/>
      <c r="C24" s="85"/>
      <c r="D24" s="85"/>
      <c r="E24" s="86"/>
      <c r="F24" s="153"/>
      <c r="G24" s="153"/>
      <c r="H24" s="79"/>
      <c r="I24" s="88"/>
      <c r="J24" s="80"/>
    </row>
    <row r="25" spans="1:10" ht="12.75" customHeight="1">
      <c r="A25" s="162" t="s">
        <v>104</v>
      </c>
      <c r="B25" s="82"/>
      <c r="C25" s="82"/>
      <c r="D25" s="82"/>
      <c r="E25" s="83"/>
      <c r="F25" s="153">
        <v>3.39</v>
      </c>
      <c r="G25" s="153"/>
      <c r="H25" s="75" t="str">
        <f>H23</f>
        <v>Круглосуточно</v>
      </c>
      <c r="I25" s="87"/>
      <c r="J25" s="76"/>
    </row>
    <row r="26" spans="1:10" ht="12" customHeight="1">
      <c r="A26" s="89"/>
      <c r="B26" s="90"/>
      <c r="C26" s="90"/>
      <c r="D26" s="90"/>
      <c r="E26" s="91"/>
      <c r="F26" s="153"/>
      <c r="G26" s="153"/>
      <c r="H26" s="77"/>
      <c r="I26" s="101"/>
      <c r="J26" s="78"/>
    </row>
    <row r="27" spans="1:10" ht="12.75" hidden="1">
      <c r="A27" s="84"/>
      <c r="B27" s="85"/>
      <c r="C27" s="85"/>
      <c r="D27" s="85"/>
      <c r="E27" s="86"/>
      <c r="F27" s="153"/>
      <c r="G27" s="153"/>
      <c r="H27" s="79"/>
      <c r="I27" s="88"/>
      <c r="J27" s="80"/>
    </row>
    <row r="28" spans="1:10" ht="12.75">
      <c r="A28" s="162" t="s">
        <v>121</v>
      </c>
      <c r="B28" s="82"/>
      <c r="C28" s="82"/>
      <c r="D28" s="82"/>
      <c r="E28" s="83"/>
      <c r="F28" s="153">
        <v>1.14</v>
      </c>
      <c r="G28" s="153"/>
      <c r="H28" s="75" t="str">
        <f>H25</f>
        <v>Круглосуточно</v>
      </c>
      <c r="I28" s="87"/>
      <c r="J28" s="76"/>
    </row>
    <row r="29" spans="1:10" ht="12.75">
      <c r="A29" s="89"/>
      <c r="B29" s="90"/>
      <c r="C29" s="90"/>
      <c r="D29" s="90"/>
      <c r="E29" s="91"/>
      <c r="F29" s="153"/>
      <c r="G29" s="153"/>
      <c r="H29" s="77"/>
      <c r="I29" s="101"/>
      <c r="J29" s="78"/>
    </row>
    <row r="30" spans="1:10" ht="12.75" hidden="1">
      <c r="A30" s="84"/>
      <c r="B30" s="85"/>
      <c r="C30" s="85"/>
      <c r="D30" s="85"/>
      <c r="E30" s="86"/>
      <c r="F30" s="153"/>
      <c r="G30" s="153"/>
      <c r="H30" s="79"/>
      <c r="I30" s="88"/>
      <c r="J30" s="80"/>
    </row>
    <row r="31" spans="1:10" ht="12.75">
      <c r="A31" s="44" t="s">
        <v>106</v>
      </c>
      <c r="B31" s="31"/>
      <c r="C31" s="31"/>
      <c r="D31" s="31"/>
      <c r="E31" s="32"/>
      <c r="F31" s="69">
        <v>0</v>
      </c>
      <c r="G31" s="70"/>
      <c r="H31" s="121" t="str">
        <f>H28</f>
        <v>Круглосуточно</v>
      </c>
      <c r="I31" s="122"/>
      <c r="J31" s="123"/>
    </row>
    <row r="32" spans="1:10" ht="12.75">
      <c r="A32" s="35" t="s">
        <v>32</v>
      </c>
      <c r="B32" s="36"/>
      <c r="C32" s="36"/>
      <c r="D32" s="36"/>
      <c r="E32" s="37"/>
      <c r="F32" s="74">
        <v>0.08</v>
      </c>
      <c r="G32" s="185"/>
      <c r="H32" s="64" t="s">
        <v>111</v>
      </c>
      <c r="I32" s="65"/>
      <c r="J32" s="66"/>
    </row>
    <row r="33" spans="1:10" ht="12.75">
      <c r="A33" s="35" t="s">
        <v>34</v>
      </c>
      <c r="B33" s="36"/>
      <c r="C33" s="36"/>
      <c r="D33" s="36"/>
      <c r="E33" s="37"/>
      <c r="F33" s="64">
        <v>0</v>
      </c>
      <c r="G33" s="66"/>
      <c r="H33" s="64" t="str">
        <f>H32</f>
        <v>Ежемесячно</v>
      </c>
      <c r="I33" s="65"/>
      <c r="J33" s="66"/>
    </row>
    <row r="34" spans="1:11" ht="12.75">
      <c r="A34" s="35" t="s">
        <v>63</v>
      </c>
      <c r="B34" s="36"/>
      <c r="C34" s="36"/>
      <c r="D34" s="36"/>
      <c r="E34" s="37"/>
      <c r="F34" s="186">
        <v>0.19</v>
      </c>
      <c r="G34" s="187"/>
      <c r="H34" s="64" t="s">
        <v>26</v>
      </c>
      <c r="I34" s="65"/>
      <c r="J34" s="66"/>
      <c r="K34" s="29"/>
    </row>
    <row r="35" spans="1:10" ht="12.75">
      <c r="A35" s="71" t="s">
        <v>64</v>
      </c>
      <c r="B35" s="72"/>
      <c r="C35" s="72"/>
      <c r="D35" s="72"/>
      <c r="E35" s="73"/>
      <c r="F35" s="167">
        <v>2.09</v>
      </c>
      <c r="G35" s="168"/>
      <c r="H35" s="177" t="s">
        <v>8</v>
      </c>
      <c r="I35" s="99"/>
      <c r="J35" s="100"/>
    </row>
    <row r="36" spans="1:10" ht="12.75">
      <c r="A36" s="35" t="s">
        <v>37</v>
      </c>
      <c r="B36" s="36"/>
      <c r="C36" s="36"/>
      <c r="D36" s="36"/>
      <c r="E36" s="37"/>
      <c r="F36" s="64">
        <v>2.97</v>
      </c>
      <c r="G36" s="66"/>
      <c r="H36" s="64"/>
      <c r="I36" s="65"/>
      <c r="J36" s="66"/>
    </row>
    <row r="37" spans="1:10" ht="12.75">
      <c r="A37" s="35" t="s">
        <v>113</v>
      </c>
      <c r="B37" s="36"/>
      <c r="C37" s="36"/>
      <c r="D37" s="36"/>
      <c r="E37" s="37"/>
      <c r="F37" s="64">
        <v>0.67</v>
      </c>
      <c r="G37" s="66"/>
      <c r="H37" s="64"/>
      <c r="I37" s="65"/>
      <c r="J37" s="66"/>
    </row>
    <row r="38" spans="1:10" ht="12.75">
      <c r="A38" s="35" t="s">
        <v>38</v>
      </c>
      <c r="B38" s="36"/>
      <c r="C38" s="36"/>
      <c r="D38" s="36"/>
      <c r="E38" s="37"/>
      <c r="F38" s="178">
        <v>1.95</v>
      </c>
      <c r="G38" s="179"/>
      <c r="H38" s="64"/>
      <c r="I38" s="65"/>
      <c r="J38" s="66"/>
    </row>
    <row r="39" spans="1:10" ht="12.75">
      <c r="A39" s="10" t="s">
        <v>66</v>
      </c>
      <c r="B39" s="11"/>
      <c r="C39" s="11"/>
      <c r="D39" s="11"/>
      <c r="E39" s="12"/>
      <c r="F39" s="180"/>
      <c r="G39" s="181"/>
      <c r="H39" s="64" t="s">
        <v>33</v>
      </c>
      <c r="I39" s="65"/>
      <c r="J39" s="66"/>
    </row>
    <row r="40" spans="1:10" ht="12.75">
      <c r="A40" s="10" t="s">
        <v>77</v>
      </c>
      <c r="B40" s="11"/>
      <c r="C40" s="11"/>
      <c r="D40" s="11"/>
      <c r="E40" s="12"/>
      <c r="F40" s="182"/>
      <c r="G40" s="183"/>
      <c r="H40" s="74" t="s">
        <v>116</v>
      </c>
      <c r="I40" s="65"/>
      <c r="J40" s="66"/>
    </row>
    <row r="41" spans="1:10" ht="12.75">
      <c r="A41" s="35" t="s">
        <v>78</v>
      </c>
      <c r="B41" s="36"/>
      <c r="C41" s="36"/>
      <c r="D41" s="36"/>
      <c r="E41" s="37"/>
      <c r="F41" s="68">
        <v>0.74</v>
      </c>
      <c r="G41" s="154"/>
      <c r="H41" s="64" t="str">
        <f>H33</f>
        <v>Ежемесячно</v>
      </c>
      <c r="I41" s="65"/>
      <c r="J41" s="66"/>
    </row>
    <row r="42" spans="1:10" ht="12.75">
      <c r="A42" s="35" t="s">
        <v>84</v>
      </c>
      <c r="B42" s="36"/>
      <c r="C42" s="36"/>
      <c r="D42" s="36"/>
      <c r="E42" s="37"/>
      <c r="F42" s="68">
        <v>0.41</v>
      </c>
      <c r="G42" s="154"/>
      <c r="H42" s="64" t="str">
        <f>H41</f>
        <v>Ежемесячно</v>
      </c>
      <c r="I42" s="65"/>
      <c r="J42" s="66"/>
    </row>
    <row r="43" spans="1:10" ht="12.75">
      <c r="A43" s="35" t="s">
        <v>40</v>
      </c>
      <c r="B43" s="36"/>
      <c r="C43" s="36"/>
      <c r="D43" s="36"/>
      <c r="E43" s="37"/>
      <c r="F43" s="40">
        <f>F42+F41+F38+F37+F36+F35+F34+F33+F32+F22+F18+F13+F10</f>
        <v>23.27</v>
      </c>
      <c r="G43" s="39"/>
      <c r="H43" s="64"/>
      <c r="I43" s="65"/>
      <c r="J43" s="66"/>
    </row>
    <row r="44" spans="1:11" ht="12.75">
      <c r="A44" s="35" t="s">
        <v>41</v>
      </c>
      <c r="B44" s="36"/>
      <c r="C44" s="36"/>
      <c r="D44" s="36"/>
      <c r="E44" s="37"/>
      <c r="F44" s="62">
        <v>0.78</v>
      </c>
      <c r="G44" s="63"/>
      <c r="H44" s="64" t="s">
        <v>150</v>
      </c>
      <c r="I44" s="65"/>
      <c r="J44" s="66"/>
      <c r="K44" s="29"/>
    </row>
    <row r="45" spans="1:10" ht="12.75">
      <c r="A45" s="35" t="s">
        <v>43</v>
      </c>
      <c r="B45" s="36"/>
      <c r="C45" s="36"/>
      <c r="D45" s="36"/>
      <c r="E45" s="37"/>
      <c r="F45" s="67">
        <f>SUM(F43:F44)</f>
        <v>24.05</v>
      </c>
      <c r="G45" s="39"/>
      <c r="H45" s="62"/>
      <c r="I45" s="65"/>
      <c r="J45" s="66"/>
    </row>
    <row r="46" spans="1:10" ht="12.75">
      <c r="A46" s="58" t="s">
        <v>44</v>
      </c>
      <c r="B46" s="59"/>
      <c r="C46" s="59"/>
      <c r="D46" s="59"/>
      <c r="E46" s="59"/>
      <c r="F46" s="59"/>
      <c r="G46" s="59"/>
      <c r="H46" s="59"/>
      <c r="I46" s="59"/>
      <c r="J46" s="39"/>
    </row>
    <row r="47" spans="1:13" ht="24" customHeight="1">
      <c r="A47" s="139" t="s">
        <v>99</v>
      </c>
      <c r="B47" s="140"/>
      <c r="C47" s="140"/>
      <c r="D47" s="140"/>
      <c r="E47" s="141"/>
      <c r="F47" s="49"/>
      <c r="G47" s="50"/>
      <c r="H47" s="145"/>
      <c r="I47" s="146"/>
      <c r="J47" s="147"/>
      <c r="M47" s="23"/>
    </row>
    <row r="48" spans="1:10" ht="12.75">
      <c r="A48" s="138" t="s">
        <v>59</v>
      </c>
      <c r="B48" s="138"/>
      <c r="C48" s="138"/>
      <c r="D48" s="138"/>
      <c r="E48" s="138"/>
      <c r="F48" s="42">
        <f>F44*12*F8</f>
        <v>33216.768</v>
      </c>
      <c r="G48" s="42"/>
      <c r="H48" s="145"/>
      <c r="I48" s="146"/>
      <c r="J48" s="147"/>
    </row>
    <row r="49" spans="1:10" ht="12.75">
      <c r="A49" s="35" t="s">
        <v>92</v>
      </c>
      <c r="B49" s="36"/>
      <c r="C49" s="36"/>
      <c r="D49" s="36"/>
      <c r="E49" s="37"/>
      <c r="F49" s="52">
        <f>F48/12/F8</f>
        <v>0.7799999999999999</v>
      </c>
      <c r="G49" s="53"/>
      <c r="H49" s="148"/>
      <c r="I49" s="149"/>
      <c r="J49" s="150"/>
    </row>
  </sheetData>
  <sheetProtection/>
  <mergeCells count="101">
    <mergeCell ref="H45:J45"/>
    <mergeCell ref="A46:J46"/>
    <mergeCell ref="A47:E47"/>
    <mergeCell ref="F47:G47"/>
    <mergeCell ref="H47:J49"/>
    <mergeCell ref="A48:E48"/>
    <mergeCell ref="F48:G48"/>
    <mergeCell ref="A49:E49"/>
    <mergeCell ref="A43:E43"/>
    <mergeCell ref="F43:G43"/>
    <mergeCell ref="H43:J43"/>
    <mergeCell ref="A44:E44"/>
    <mergeCell ref="F44:G44"/>
    <mergeCell ref="H44:J44"/>
    <mergeCell ref="F49:G49"/>
    <mergeCell ref="A45:E45"/>
    <mergeCell ref="F45:G45"/>
    <mergeCell ref="A41:E41"/>
    <mergeCell ref="F41:G41"/>
    <mergeCell ref="H41:J41"/>
    <mergeCell ref="A42:E42"/>
    <mergeCell ref="F42:G42"/>
    <mergeCell ref="H42:J42"/>
    <mergeCell ref="A37:E37"/>
    <mergeCell ref="F37:G37"/>
    <mergeCell ref="H37:J37"/>
    <mergeCell ref="A38:E38"/>
    <mergeCell ref="F38:G40"/>
    <mergeCell ref="H38:J38"/>
    <mergeCell ref="H39:J39"/>
    <mergeCell ref="H40:J40"/>
    <mergeCell ref="A35:E35"/>
    <mergeCell ref="F35:G35"/>
    <mergeCell ref="H35:J35"/>
    <mergeCell ref="A36:E36"/>
    <mergeCell ref="F36:G36"/>
    <mergeCell ref="H36:J36"/>
    <mergeCell ref="A33:E33"/>
    <mergeCell ref="F33:G33"/>
    <mergeCell ref="H33:J33"/>
    <mergeCell ref="A34:E34"/>
    <mergeCell ref="F34:G34"/>
    <mergeCell ref="H34:J34"/>
    <mergeCell ref="A31:E31"/>
    <mergeCell ref="F31:G31"/>
    <mergeCell ref="H31:J31"/>
    <mergeCell ref="A32:E32"/>
    <mergeCell ref="F32:G32"/>
    <mergeCell ref="H32:J32"/>
    <mergeCell ref="A25:E27"/>
    <mergeCell ref="F25:G27"/>
    <mergeCell ref="H25:J27"/>
    <mergeCell ref="A28:E30"/>
    <mergeCell ref="F28:G30"/>
    <mergeCell ref="H28:J30"/>
    <mergeCell ref="A22:E22"/>
    <mergeCell ref="F22:G22"/>
    <mergeCell ref="H22:J22"/>
    <mergeCell ref="A23:E24"/>
    <mergeCell ref="F23:G24"/>
    <mergeCell ref="H23:J24"/>
    <mergeCell ref="A18:E18"/>
    <mergeCell ref="F18:G21"/>
    <mergeCell ref="H18:J18"/>
    <mergeCell ref="A19:E19"/>
    <mergeCell ref="H19:J19"/>
    <mergeCell ref="A20:E20"/>
    <mergeCell ref="H20:J20"/>
    <mergeCell ref="A21:E21"/>
    <mergeCell ref="H21:J21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A9:E9"/>
    <mergeCell ref="F9:G9"/>
    <mergeCell ref="H9:J9"/>
    <mergeCell ref="A10:E10"/>
    <mergeCell ref="F10:G12"/>
    <mergeCell ref="H10:J10"/>
    <mergeCell ref="A11:E11"/>
    <mergeCell ref="H11:J11"/>
    <mergeCell ref="A12:E12"/>
    <mergeCell ref="H12:J12"/>
    <mergeCell ref="A7:E7"/>
    <mergeCell ref="F7:G7"/>
    <mergeCell ref="H7:J7"/>
    <mergeCell ref="A8:E8"/>
    <mergeCell ref="F8:G8"/>
    <mergeCell ref="H8:J8"/>
    <mergeCell ref="A2:J2"/>
    <mergeCell ref="A3:J3"/>
    <mergeCell ref="A4:J4"/>
    <mergeCell ref="A5:E6"/>
    <mergeCell ref="F5:G6"/>
    <mergeCell ref="H5:J6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M58"/>
  <sheetViews>
    <sheetView zoomScalePageLayoutView="0" workbookViewId="0" topLeftCell="A22">
      <selection activeCell="K40" sqref="K40:M44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1" max="11" width="12.28125" style="0" customWidth="1"/>
    <col min="12" max="12" width="13.57421875" style="0" bestFit="1" customWidth="1"/>
  </cols>
  <sheetData>
    <row r="1" spans="1:10" ht="12.75">
      <c r="A1" s="125" t="s">
        <v>102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2.75">
      <c r="A2" s="125" t="s">
        <v>132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2.75">
      <c r="A3" s="103"/>
      <c r="B3" s="103"/>
      <c r="C3" s="103"/>
      <c r="D3" s="103"/>
      <c r="E3" s="103"/>
      <c r="F3" s="103"/>
      <c r="G3" s="103"/>
      <c r="H3" s="103"/>
      <c r="I3" s="103"/>
      <c r="J3" s="103"/>
    </row>
    <row r="4" spans="1:10" ht="12.75">
      <c r="A4" s="126" t="s">
        <v>1</v>
      </c>
      <c r="B4" s="127"/>
      <c r="C4" s="127"/>
      <c r="D4" s="127"/>
      <c r="E4" s="128"/>
      <c r="F4" s="132" t="s">
        <v>2</v>
      </c>
      <c r="G4" s="133"/>
      <c r="H4" s="126" t="s">
        <v>3</v>
      </c>
      <c r="I4" s="127"/>
      <c r="J4" s="128"/>
    </row>
    <row r="5" spans="1:10" ht="12.75">
      <c r="A5" s="129"/>
      <c r="B5" s="130"/>
      <c r="C5" s="130"/>
      <c r="D5" s="130"/>
      <c r="E5" s="131"/>
      <c r="F5" s="134"/>
      <c r="G5" s="135"/>
      <c r="H5" s="129"/>
      <c r="I5" s="130"/>
      <c r="J5" s="131"/>
    </row>
    <row r="6" spans="1:10" ht="12.75">
      <c r="A6" s="111"/>
      <c r="B6" s="111"/>
      <c r="C6" s="111"/>
      <c r="D6" s="111"/>
      <c r="E6" s="112"/>
      <c r="F6" s="113"/>
      <c r="G6" s="124"/>
      <c r="H6" s="115"/>
      <c r="I6" s="116"/>
      <c r="J6" s="117"/>
    </row>
    <row r="7" spans="1:10" ht="12.75">
      <c r="A7" s="111" t="s">
        <v>4</v>
      </c>
      <c r="B7" s="111"/>
      <c r="C7" s="111"/>
      <c r="D7" s="111"/>
      <c r="E7" s="112"/>
      <c r="F7" s="113">
        <v>3290.77</v>
      </c>
      <c r="G7" s="124"/>
      <c r="H7" s="115"/>
      <c r="I7" s="116"/>
      <c r="J7" s="117"/>
    </row>
    <row r="8" spans="1:10" ht="12.75">
      <c r="A8" s="111" t="s">
        <v>5</v>
      </c>
      <c r="B8" s="111"/>
      <c r="C8" s="111"/>
      <c r="D8" s="111"/>
      <c r="E8" s="112"/>
      <c r="F8" s="113"/>
      <c r="G8" s="114"/>
      <c r="H8" s="115"/>
      <c r="I8" s="116"/>
      <c r="J8" s="117"/>
    </row>
    <row r="9" spans="1:10" ht="12.75">
      <c r="A9" s="118" t="s">
        <v>6</v>
      </c>
      <c r="B9" s="118"/>
      <c r="C9" s="118"/>
      <c r="D9" s="118"/>
      <c r="E9" s="118"/>
      <c r="F9" s="75">
        <v>2.02</v>
      </c>
      <c r="G9" s="76"/>
      <c r="H9" s="64"/>
      <c r="I9" s="65"/>
      <c r="J9" s="66"/>
    </row>
    <row r="10" spans="1:10" ht="12.75">
      <c r="A10" s="119" t="s">
        <v>7</v>
      </c>
      <c r="B10" s="120"/>
      <c r="C10" s="120"/>
      <c r="D10" s="120"/>
      <c r="E10" s="120"/>
      <c r="F10" s="77"/>
      <c r="G10" s="78"/>
      <c r="H10" s="121" t="s">
        <v>87</v>
      </c>
      <c r="I10" s="122"/>
      <c r="J10" s="123"/>
    </row>
    <row r="11" spans="1:10" ht="12.75">
      <c r="A11" s="30" t="s">
        <v>9</v>
      </c>
      <c r="B11" s="31"/>
      <c r="C11" s="31"/>
      <c r="D11" s="31"/>
      <c r="E11" s="31"/>
      <c r="F11" s="77"/>
      <c r="G11" s="78"/>
      <c r="H11" s="64" t="s">
        <v>10</v>
      </c>
      <c r="I11" s="65"/>
      <c r="J11" s="66"/>
    </row>
    <row r="12" spans="1:10" ht="12.75">
      <c r="A12" s="35" t="s">
        <v>12</v>
      </c>
      <c r="B12" s="36"/>
      <c r="C12" s="36"/>
      <c r="D12" s="36"/>
      <c r="E12" s="37"/>
      <c r="F12" s="75">
        <v>3.63</v>
      </c>
      <c r="G12" s="76"/>
      <c r="H12" s="64"/>
      <c r="I12" s="65"/>
      <c r="J12" s="66"/>
    </row>
    <row r="13" spans="1:10" ht="12.75">
      <c r="A13" s="81" t="s">
        <v>13</v>
      </c>
      <c r="B13" s="82"/>
      <c r="C13" s="82"/>
      <c r="D13" s="82"/>
      <c r="E13" s="83"/>
      <c r="F13" s="77"/>
      <c r="G13" s="78"/>
      <c r="H13" s="75" t="s">
        <v>14</v>
      </c>
      <c r="I13" s="87"/>
      <c r="J13" s="76"/>
    </row>
    <row r="14" spans="1:10" ht="12.75">
      <c r="A14" s="84"/>
      <c r="B14" s="85"/>
      <c r="C14" s="85"/>
      <c r="D14" s="85"/>
      <c r="E14" s="86"/>
      <c r="F14" s="77"/>
      <c r="G14" s="78"/>
      <c r="H14" s="79"/>
      <c r="I14" s="88"/>
      <c r="J14" s="80"/>
    </row>
    <row r="15" spans="1:10" ht="12.75">
      <c r="A15" s="30" t="s">
        <v>15</v>
      </c>
      <c r="B15" s="31"/>
      <c r="C15" s="31"/>
      <c r="D15" s="31"/>
      <c r="E15" s="32"/>
      <c r="F15" s="77"/>
      <c r="G15" s="78"/>
      <c r="H15" s="64" t="s">
        <v>16</v>
      </c>
      <c r="I15" s="65"/>
      <c r="J15" s="66"/>
    </row>
    <row r="16" spans="1:10" ht="12.75">
      <c r="A16" s="30" t="s">
        <v>17</v>
      </c>
      <c r="B16" s="31"/>
      <c r="C16" s="31"/>
      <c r="D16" s="31"/>
      <c r="E16" s="32"/>
      <c r="F16" s="79"/>
      <c r="G16" s="80"/>
      <c r="H16" s="64" t="s">
        <v>18</v>
      </c>
      <c r="I16" s="65"/>
      <c r="J16" s="66"/>
    </row>
    <row r="17" spans="1:10" ht="12.75">
      <c r="A17" s="105" t="s">
        <v>19</v>
      </c>
      <c r="B17" s="106"/>
      <c r="C17" s="106"/>
      <c r="D17" s="106"/>
      <c r="E17" s="107"/>
      <c r="F17" s="75">
        <v>0.46</v>
      </c>
      <c r="G17" s="76"/>
      <c r="H17" s="65"/>
      <c r="I17" s="65"/>
      <c r="J17" s="66"/>
    </row>
    <row r="18" spans="1:10" ht="12.75">
      <c r="A18" s="30" t="s">
        <v>20</v>
      </c>
      <c r="B18" s="31"/>
      <c r="C18" s="31"/>
      <c r="D18" s="31"/>
      <c r="E18" s="32"/>
      <c r="F18" s="77"/>
      <c r="G18" s="78"/>
      <c r="H18" s="65"/>
      <c r="I18" s="65"/>
      <c r="J18" s="66"/>
    </row>
    <row r="19" spans="1:10" ht="12.75">
      <c r="A19" s="108" t="s">
        <v>21</v>
      </c>
      <c r="B19" s="109"/>
      <c r="C19" s="109"/>
      <c r="D19" s="109"/>
      <c r="E19" s="110"/>
      <c r="F19" s="77"/>
      <c r="G19" s="78"/>
      <c r="H19" s="65" t="s">
        <v>114</v>
      </c>
      <c r="I19" s="65"/>
      <c r="J19" s="66"/>
    </row>
    <row r="20" spans="1:10" ht="12.75">
      <c r="A20" s="30" t="s">
        <v>23</v>
      </c>
      <c r="B20" s="31"/>
      <c r="C20" s="31"/>
      <c r="D20" s="31"/>
      <c r="E20" s="32"/>
      <c r="F20" s="77"/>
      <c r="G20" s="78"/>
      <c r="H20" s="75"/>
      <c r="I20" s="87"/>
      <c r="J20" s="76"/>
    </row>
    <row r="21" spans="1:10" ht="12.75">
      <c r="A21" s="35" t="s">
        <v>24</v>
      </c>
      <c r="B21" s="36"/>
      <c r="C21" s="36"/>
      <c r="D21" s="36"/>
      <c r="E21" s="37"/>
      <c r="F21" s="153">
        <f>F22+F24+F27+F30</f>
        <v>8.35</v>
      </c>
      <c r="G21" s="153"/>
      <c r="H21" s="64"/>
      <c r="I21" s="65"/>
      <c r="J21" s="66"/>
    </row>
    <row r="22" spans="1:10" ht="12.75">
      <c r="A22" s="81" t="s">
        <v>25</v>
      </c>
      <c r="B22" s="82"/>
      <c r="C22" s="82"/>
      <c r="D22" s="82"/>
      <c r="E22" s="83"/>
      <c r="F22" s="153">
        <v>2.43</v>
      </c>
      <c r="G22" s="153"/>
      <c r="H22" s="75" t="s">
        <v>26</v>
      </c>
      <c r="I22" s="87"/>
      <c r="J22" s="76"/>
    </row>
    <row r="23" spans="1:10" ht="24" customHeight="1">
      <c r="A23" s="84"/>
      <c r="B23" s="85"/>
      <c r="C23" s="85"/>
      <c r="D23" s="85"/>
      <c r="E23" s="86"/>
      <c r="F23" s="153"/>
      <c r="G23" s="153"/>
      <c r="H23" s="79"/>
      <c r="I23" s="88"/>
      <c r="J23" s="80"/>
    </row>
    <row r="24" spans="1:10" ht="12.75" customHeight="1">
      <c r="A24" s="81" t="s">
        <v>104</v>
      </c>
      <c r="B24" s="82"/>
      <c r="C24" s="82"/>
      <c r="D24" s="82"/>
      <c r="E24" s="83"/>
      <c r="F24" s="153">
        <v>4.13</v>
      </c>
      <c r="G24" s="153"/>
      <c r="H24" s="75" t="str">
        <f>H22</f>
        <v>Круглосуточно</v>
      </c>
      <c r="I24" s="87"/>
      <c r="J24" s="76"/>
    </row>
    <row r="25" spans="1:10" ht="12" customHeight="1">
      <c r="A25" s="89"/>
      <c r="B25" s="90"/>
      <c r="C25" s="90"/>
      <c r="D25" s="90"/>
      <c r="E25" s="91"/>
      <c r="F25" s="153"/>
      <c r="G25" s="153"/>
      <c r="H25" s="77"/>
      <c r="I25" s="101"/>
      <c r="J25" s="78"/>
    </row>
    <row r="26" spans="1:10" ht="12.75" hidden="1">
      <c r="A26" s="84"/>
      <c r="B26" s="85"/>
      <c r="C26" s="85"/>
      <c r="D26" s="85"/>
      <c r="E26" s="86"/>
      <c r="F26" s="153"/>
      <c r="G26" s="153"/>
      <c r="H26" s="79"/>
      <c r="I26" s="88"/>
      <c r="J26" s="80"/>
    </row>
    <row r="27" spans="1:10" ht="12.75">
      <c r="A27" s="81" t="s">
        <v>105</v>
      </c>
      <c r="B27" s="82"/>
      <c r="C27" s="82"/>
      <c r="D27" s="82"/>
      <c r="E27" s="83"/>
      <c r="F27" s="153">
        <v>1.39</v>
      </c>
      <c r="G27" s="153"/>
      <c r="H27" s="75" t="str">
        <f>H24</f>
        <v>Круглосуточно</v>
      </c>
      <c r="I27" s="87"/>
      <c r="J27" s="76"/>
    </row>
    <row r="28" spans="1:10" ht="12.75">
      <c r="A28" s="89"/>
      <c r="B28" s="90"/>
      <c r="C28" s="90"/>
      <c r="D28" s="90"/>
      <c r="E28" s="91"/>
      <c r="F28" s="153"/>
      <c r="G28" s="153"/>
      <c r="H28" s="77"/>
      <c r="I28" s="101"/>
      <c r="J28" s="78"/>
    </row>
    <row r="29" spans="1:10" ht="0.75" customHeight="1">
      <c r="A29" s="84"/>
      <c r="B29" s="85"/>
      <c r="C29" s="85"/>
      <c r="D29" s="85"/>
      <c r="E29" s="86"/>
      <c r="F29" s="153"/>
      <c r="G29" s="153"/>
      <c r="H29" s="79"/>
      <c r="I29" s="88"/>
      <c r="J29" s="80"/>
    </row>
    <row r="30" spans="1:10" ht="12.75">
      <c r="A30" s="30" t="s">
        <v>106</v>
      </c>
      <c r="B30" s="31"/>
      <c r="C30" s="31"/>
      <c r="D30" s="31"/>
      <c r="E30" s="32"/>
      <c r="F30" s="69">
        <v>0.4</v>
      </c>
      <c r="G30" s="70"/>
      <c r="H30" s="121" t="str">
        <f>H27</f>
        <v>Круглосуточно</v>
      </c>
      <c r="I30" s="122"/>
      <c r="J30" s="123"/>
    </row>
    <row r="31" spans="1:10" ht="12.75">
      <c r="A31" s="35" t="s">
        <v>32</v>
      </c>
      <c r="B31" s="36"/>
      <c r="C31" s="36"/>
      <c r="D31" s="36"/>
      <c r="E31" s="37"/>
      <c r="F31" s="64">
        <v>0.08</v>
      </c>
      <c r="G31" s="66"/>
      <c r="H31" s="64" t="s">
        <v>111</v>
      </c>
      <c r="I31" s="65"/>
      <c r="J31" s="66"/>
    </row>
    <row r="32" spans="1:10" ht="12.75">
      <c r="A32" s="35" t="s">
        <v>34</v>
      </c>
      <c r="B32" s="36"/>
      <c r="C32" s="36"/>
      <c r="D32" s="36"/>
      <c r="E32" s="37"/>
      <c r="F32" s="64">
        <v>0.36</v>
      </c>
      <c r="G32" s="66"/>
      <c r="H32" s="64" t="str">
        <f>H31</f>
        <v>Ежемесячно</v>
      </c>
      <c r="I32" s="65"/>
      <c r="J32" s="66"/>
    </row>
    <row r="33" spans="1:10" ht="12.75">
      <c r="A33" s="35" t="s">
        <v>65</v>
      </c>
      <c r="B33" s="36"/>
      <c r="C33" s="36"/>
      <c r="D33" s="36"/>
      <c r="E33" s="37"/>
      <c r="F33" s="151">
        <v>0.21</v>
      </c>
      <c r="G33" s="152"/>
      <c r="H33" s="64" t="s">
        <v>26</v>
      </c>
      <c r="I33" s="65"/>
      <c r="J33" s="66"/>
    </row>
    <row r="34" spans="1:10" ht="12.75">
      <c r="A34" s="71" t="s">
        <v>64</v>
      </c>
      <c r="B34" s="72"/>
      <c r="C34" s="72"/>
      <c r="D34" s="72"/>
      <c r="E34" s="73"/>
      <c r="F34" s="69">
        <v>2.54</v>
      </c>
      <c r="G34" s="70"/>
      <c r="H34" s="74" t="s">
        <v>8</v>
      </c>
      <c r="I34" s="65"/>
      <c r="J34" s="66"/>
    </row>
    <row r="35" spans="1:10" ht="12.75">
      <c r="A35" s="35" t="s">
        <v>37</v>
      </c>
      <c r="B35" s="36"/>
      <c r="C35" s="36"/>
      <c r="D35" s="36"/>
      <c r="E35" s="37"/>
      <c r="F35" s="64">
        <v>2.97</v>
      </c>
      <c r="G35" s="66"/>
      <c r="H35" s="64"/>
      <c r="I35" s="65"/>
      <c r="J35" s="66"/>
    </row>
    <row r="36" spans="1:10" ht="12.75">
      <c r="A36" s="35" t="s">
        <v>113</v>
      </c>
      <c r="B36" s="36"/>
      <c r="C36" s="36"/>
      <c r="D36" s="36"/>
      <c r="E36" s="37"/>
      <c r="F36" s="64">
        <v>0.82</v>
      </c>
      <c r="G36" s="66"/>
      <c r="H36" s="64"/>
      <c r="I36" s="65"/>
      <c r="J36" s="66"/>
    </row>
    <row r="37" spans="1:10" ht="12.75">
      <c r="A37" s="35" t="s">
        <v>78</v>
      </c>
      <c r="B37" s="36"/>
      <c r="C37" s="36"/>
      <c r="D37" s="36"/>
      <c r="E37" s="37"/>
      <c r="F37" s="68">
        <v>0.9</v>
      </c>
      <c r="G37" s="154"/>
      <c r="H37" s="64" t="str">
        <f>H32</f>
        <v>Ежемесячно</v>
      </c>
      <c r="I37" s="65"/>
      <c r="J37" s="66"/>
    </row>
    <row r="38" spans="1:10" ht="12.75">
      <c r="A38" s="35" t="s">
        <v>84</v>
      </c>
      <c r="B38" s="36"/>
      <c r="C38" s="36"/>
      <c r="D38" s="36"/>
      <c r="E38" s="37"/>
      <c r="F38" s="64">
        <v>0.44</v>
      </c>
      <c r="G38" s="66"/>
      <c r="H38" s="64" t="str">
        <f>H37</f>
        <v>Ежемесячно</v>
      </c>
      <c r="I38" s="65"/>
      <c r="J38" s="66"/>
    </row>
    <row r="39" spans="1:11" ht="12.75">
      <c r="A39" s="35" t="s">
        <v>142</v>
      </c>
      <c r="B39" s="36"/>
      <c r="C39" s="36"/>
      <c r="D39" s="36"/>
      <c r="E39" s="37"/>
      <c r="F39" s="58">
        <v>0.35</v>
      </c>
      <c r="G39" s="39"/>
      <c r="H39" s="64"/>
      <c r="I39" s="65"/>
      <c r="J39" s="66"/>
      <c r="K39" s="29"/>
    </row>
    <row r="40" spans="1:13" ht="12.75">
      <c r="A40" s="35" t="s">
        <v>40</v>
      </c>
      <c r="B40" s="36"/>
      <c r="C40" s="36"/>
      <c r="D40" s="36"/>
      <c r="E40" s="37"/>
      <c r="F40" s="40">
        <f>F38+F37+F36+F35+F34+F33+F32+F31+F21+F17+F12+F9+F39</f>
        <v>23.130000000000003</v>
      </c>
      <c r="G40" s="39"/>
      <c r="H40" s="64"/>
      <c r="I40" s="65"/>
      <c r="J40" s="66"/>
      <c r="L40" s="23"/>
      <c r="M40" s="23"/>
    </row>
    <row r="41" spans="1:10" ht="12.75">
      <c r="A41" s="35" t="s">
        <v>93</v>
      </c>
      <c r="B41" s="36"/>
      <c r="C41" s="36"/>
      <c r="D41" s="36"/>
      <c r="E41" s="37"/>
      <c r="F41" s="62">
        <v>2.54</v>
      </c>
      <c r="G41" s="63"/>
      <c r="H41" s="64"/>
      <c r="I41" s="65"/>
      <c r="J41" s="66"/>
    </row>
    <row r="42" spans="1:12" ht="12.75">
      <c r="A42" s="35" t="s">
        <v>43</v>
      </c>
      <c r="B42" s="36"/>
      <c r="C42" s="36"/>
      <c r="D42" s="36"/>
      <c r="E42" s="37"/>
      <c r="F42" s="67">
        <v>25.67</v>
      </c>
      <c r="G42" s="39"/>
      <c r="H42" s="62"/>
      <c r="I42" s="65"/>
      <c r="J42" s="66"/>
      <c r="L42" s="18"/>
    </row>
    <row r="43" spans="1:12" ht="12.75">
      <c r="A43" s="58" t="s">
        <v>44</v>
      </c>
      <c r="B43" s="59"/>
      <c r="C43" s="59"/>
      <c r="D43" s="59"/>
      <c r="E43" s="59"/>
      <c r="F43" s="59"/>
      <c r="G43" s="59"/>
      <c r="H43" s="59"/>
      <c r="I43" s="59"/>
      <c r="J43" s="39"/>
      <c r="L43" s="18"/>
    </row>
    <row r="44" spans="1:10" ht="12.75">
      <c r="A44" s="54" t="s">
        <v>45</v>
      </c>
      <c r="B44" s="54"/>
      <c r="C44" s="54"/>
      <c r="D44" s="54"/>
      <c r="E44" s="54"/>
      <c r="F44" s="55"/>
      <c r="G44" s="55"/>
      <c r="H44" s="142" t="s">
        <v>46</v>
      </c>
      <c r="I44" s="143"/>
      <c r="J44" s="144"/>
    </row>
    <row r="45" spans="1:10" ht="12.75">
      <c r="A45" s="54" t="s">
        <v>47</v>
      </c>
      <c r="B45" s="54"/>
      <c r="C45" s="54"/>
      <c r="D45" s="54"/>
      <c r="E45" s="54"/>
      <c r="F45" s="55"/>
      <c r="G45" s="55"/>
      <c r="H45" s="145"/>
      <c r="I45" s="146"/>
      <c r="J45" s="147"/>
    </row>
    <row r="46" spans="1:10" ht="12.75">
      <c r="A46" s="54" t="s">
        <v>48</v>
      </c>
      <c r="B46" s="54"/>
      <c r="C46" s="54"/>
      <c r="D46" s="54"/>
      <c r="E46" s="54"/>
      <c r="F46" s="55"/>
      <c r="G46" s="55"/>
      <c r="H46" s="145"/>
      <c r="I46" s="146"/>
      <c r="J46" s="147"/>
    </row>
    <row r="47" spans="1:10" ht="12.75">
      <c r="A47" s="54" t="s">
        <v>51</v>
      </c>
      <c r="B47" s="54"/>
      <c r="C47" s="54"/>
      <c r="D47" s="54"/>
      <c r="E47" s="54"/>
      <c r="F47" s="55"/>
      <c r="G47" s="55"/>
      <c r="H47" s="145"/>
      <c r="I47" s="146"/>
      <c r="J47" s="147"/>
    </row>
    <row r="48" spans="1:10" ht="12.75">
      <c r="A48" s="54" t="s">
        <v>53</v>
      </c>
      <c r="B48" s="54"/>
      <c r="C48" s="54"/>
      <c r="D48" s="54"/>
      <c r="E48" s="54"/>
      <c r="F48" s="55"/>
      <c r="G48" s="55"/>
      <c r="H48" s="145"/>
      <c r="I48" s="146"/>
      <c r="J48" s="147"/>
    </row>
    <row r="49" spans="1:10" ht="12.75">
      <c r="A49" s="44" t="s">
        <v>90</v>
      </c>
      <c r="B49" s="31"/>
      <c r="C49" s="31"/>
      <c r="D49" s="31"/>
      <c r="E49" s="32"/>
      <c r="F49" s="49"/>
      <c r="G49" s="50"/>
      <c r="H49" s="145"/>
      <c r="I49" s="146"/>
      <c r="J49" s="147"/>
    </row>
    <row r="50" spans="1:10" ht="12.75">
      <c r="A50" s="54" t="s">
        <v>54</v>
      </c>
      <c r="B50" s="54"/>
      <c r="C50" s="54"/>
      <c r="D50" s="54"/>
      <c r="E50" s="54"/>
      <c r="F50" s="55"/>
      <c r="G50" s="55"/>
      <c r="H50" s="145"/>
      <c r="I50" s="146"/>
      <c r="J50" s="147"/>
    </row>
    <row r="51" spans="1:10" ht="12.75">
      <c r="A51" s="44" t="s">
        <v>49</v>
      </c>
      <c r="B51" s="56"/>
      <c r="C51" s="56"/>
      <c r="D51" s="56"/>
      <c r="E51" s="57"/>
      <c r="F51" s="49"/>
      <c r="G51" s="50"/>
      <c r="H51" s="145"/>
      <c r="I51" s="146"/>
      <c r="J51" s="147"/>
    </row>
    <row r="52" spans="1:10" ht="12.75">
      <c r="A52" s="44" t="s">
        <v>50</v>
      </c>
      <c r="B52" s="56"/>
      <c r="C52" s="56"/>
      <c r="D52" s="56"/>
      <c r="E52" s="57"/>
      <c r="F52" s="49"/>
      <c r="G52" s="50"/>
      <c r="H52" s="145"/>
      <c r="I52" s="146"/>
      <c r="J52" s="147"/>
    </row>
    <row r="53" spans="1:10" ht="12.75">
      <c r="A53" s="44" t="s">
        <v>52</v>
      </c>
      <c r="B53" s="56"/>
      <c r="C53" s="56"/>
      <c r="D53" s="56"/>
      <c r="E53" s="57"/>
      <c r="F53" s="49"/>
      <c r="G53" s="50"/>
      <c r="H53" s="145"/>
      <c r="I53" s="146"/>
      <c r="J53" s="147"/>
    </row>
    <row r="54" spans="1:10" ht="12.75">
      <c r="A54" s="44" t="s">
        <v>91</v>
      </c>
      <c r="B54" s="56"/>
      <c r="C54" s="56"/>
      <c r="D54" s="56"/>
      <c r="E54" s="57"/>
      <c r="F54" s="49"/>
      <c r="G54" s="50"/>
      <c r="H54" s="145"/>
      <c r="I54" s="146"/>
      <c r="J54" s="147"/>
    </row>
    <row r="55" spans="1:10" ht="27.75" customHeight="1">
      <c r="A55" s="139" t="s">
        <v>94</v>
      </c>
      <c r="B55" s="140"/>
      <c r="C55" s="140"/>
      <c r="D55" s="140"/>
      <c r="E55" s="141"/>
      <c r="F55" s="49"/>
      <c r="G55" s="50"/>
      <c r="H55" s="145"/>
      <c r="I55" s="146"/>
      <c r="J55" s="147"/>
    </row>
    <row r="56" spans="1:10" ht="12.75">
      <c r="A56" s="44" t="s">
        <v>61</v>
      </c>
      <c r="B56" s="56"/>
      <c r="C56" s="56"/>
      <c r="D56" s="56"/>
      <c r="E56" s="57"/>
      <c r="F56" s="42"/>
      <c r="G56" s="42"/>
      <c r="H56" s="145"/>
      <c r="I56" s="146"/>
      <c r="J56" s="147"/>
    </row>
    <row r="57" spans="1:10" ht="12.75">
      <c r="A57" s="138" t="s">
        <v>59</v>
      </c>
      <c r="B57" s="138"/>
      <c r="C57" s="138"/>
      <c r="D57" s="138"/>
      <c r="E57" s="138"/>
      <c r="F57" s="52">
        <f>2.54*12*F7</f>
        <v>100302.6696</v>
      </c>
      <c r="G57" s="53"/>
      <c r="H57" s="148"/>
      <c r="I57" s="149"/>
      <c r="J57" s="150"/>
    </row>
    <row r="58" spans="1:10" ht="12.75">
      <c r="A58" s="35" t="s">
        <v>92</v>
      </c>
      <c r="B58" s="36"/>
      <c r="C58" s="36"/>
      <c r="D58" s="36"/>
      <c r="E58" s="37"/>
      <c r="F58" s="136">
        <f>F57/12/F7</f>
        <v>2.54</v>
      </c>
      <c r="G58" s="136"/>
      <c r="H58" s="137"/>
      <c r="I58" s="137"/>
      <c r="J58" s="137"/>
    </row>
  </sheetData>
  <sheetProtection/>
  <mergeCells count="124">
    <mergeCell ref="A39:E39"/>
    <mergeCell ref="F39:G39"/>
    <mergeCell ref="H39:J39"/>
    <mergeCell ref="A36:E36"/>
    <mergeCell ref="F36:G36"/>
    <mergeCell ref="H36:J36"/>
    <mergeCell ref="F37:G37"/>
    <mergeCell ref="H37:J37"/>
    <mergeCell ref="A38:E38"/>
    <mergeCell ref="F38:G38"/>
    <mergeCell ref="F22:G23"/>
    <mergeCell ref="F24:G26"/>
    <mergeCell ref="F27:G29"/>
    <mergeCell ref="A30:E30"/>
    <mergeCell ref="F30:G30"/>
    <mergeCell ref="H30:J30"/>
    <mergeCell ref="A27:E29"/>
    <mergeCell ref="A22:E23"/>
    <mergeCell ref="H22:J23"/>
    <mergeCell ref="A24:E26"/>
    <mergeCell ref="A6:E6"/>
    <mergeCell ref="F6:G6"/>
    <mergeCell ref="H6:J6"/>
    <mergeCell ref="A1:J1"/>
    <mergeCell ref="A2:J2"/>
    <mergeCell ref="A3:J3"/>
    <mergeCell ref="A4:E5"/>
    <mergeCell ref="F4:G5"/>
    <mergeCell ref="H4:J5"/>
    <mergeCell ref="A7:E7"/>
    <mergeCell ref="F7:G7"/>
    <mergeCell ref="H7:J7"/>
    <mergeCell ref="A8:E8"/>
    <mergeCell ref="F8:G8"/>
    <mergeCell ref="H8:J8"/>
    <mergeCell ref="A9:E9"/>
    <mergeCell ref="F9:G11"/>
    <mergeCell ref="H9:J9"/>
    <mergeCell ref="A10:E10"/>
    <mergeCell ref="H10:J10"/>
    <mergeCell ref="A11:E11"/>
    <mergeCell ref="H11:J11"/>
    <mergeCell ref="A12:E12"/>
    <mergeCell ref="F12:G16"/>
    <mergeCell ref="H12:J12"/>
    <mergeCell ref="A13:E14"/>
    <mergeCell ref="H13:J14"/>
    <mergeCell ref="A15:E15"/>
    <mergeCell ref="H15:J15"/>
    <mergeCell ref="A16:E16"/>
    <mergeCell ref="H16:J16"/>
    <mergeCell ref="H24:J26"/>
    <mergeCell ref="A17:E17"/>
    <mergeCell ref="F17:G20"/>
    <mergeCell ref="H17:J17"/>
    <mergeCell ref="A18:E18"/>
    <mergeCell ref="H18:J18"/>
    <mergeCell ref="A19:E19"/>
    <mergeCell ref="H19:J19"/>
    <mergeCell ref="A20:E20"/>
    <mergeCell ref="H20:J20"/>
    <mergeCell ref="H27:J29"/>
    <mergeCell ref="F21:G21"/>
    <mergeCell ref="A31:E31"/>
    <mergeCell ref="F31:G31"/>
    <mergeCell ref="H31:J31"/>
    <mergeCell ref="A32:E32"/>
    <mergeCell ref="F32:G32"/>
    <mergeCell ref="H32:J32"/>
    <mergeCell ref="A21:E21"/>
    <mergeCell ref="H21:J21"/>
    <mergeCell ref="A35:E35"/>
    <mergeCell ref="F35:G35"/>
    <mergeCell ref="H35:J35"/>
    <mergeCell ref="A33:E33"/>
    <mergeCell ref="A34:E34"/>
    <mergeCell ref="F33:G33"/>
    <mergeCell ref="H33:J33"/>
    <mergeCell ref="F34:G34"/>
    <mergeCell ref="H34:J34"/>
    <mergeCell ref="A43:J43"/>
    <mergeCell ref="A40:E40"/>
    <mergeCell ref="A41:E41"/>
    <mergeCell ref="F41:G41"/>
    <mergeCell ref="H41:J41"/>
    <mergeCell ref="A42:E42"/>
    <mergeCell ref="F42:G42"/>
    <mergeCell ref="H42:J42"/>
    <mergeCell ref="F40:G40"/>
    <mergeCell ref="H40:J40"/>
    <mergeCell ref="H38:J38"/>
    <mergeCell ref="A37:E37"/>
    <mergeCell ref="A44:E44"/>
    <mergeCell ref="F44:G44"/>
    <mergeCell ref="H44:J57"/>
    <mergeCell ref="A45:E45"/>
    <mergeCell ref="F45:G45"/>
    <mergeCell ref="A46:E46"/>
    <mergeCell ref="F46:G46"/>
    <mergeCell ref="A47:E47"/>
    <mergeCell ref="F47:G47"/>
    <mergeCell ref="A48:E48"/>
    <mergeCell ref="F48:G48"/>
    <mergeCell ref="A49:E49"/>
    <mergeCell ref="F49:G49"/>
    <mergeCell ref="A50:E50"/>
    <mergeCell ref="F50:G50"/>
    <mergeCell ref="A55:E55"/>
    <mergeCell ref="A51:E51"/>
    <mergeCell ref="F51:G51"/>
    <mergeCell ref="A52:E52"/>
    <mergeCell ref="F52:G52"/>
    <mergeCell ref="A53:E53"/>
    <mergeCell ref="F53:G53"/>
    <mergeCell ref="F58:G58"/>
    <mergeCell ref="A54:E54"/>
    <mergeCell ref="F54:G54"/>
    <mergeCell ref="H58:J58"/>
    <mergeCell ref="A56:E56"/>
    <mergeCell ref="F55:G55"/>
    <mergeCell ref="A57:E57"/>
    <mergeCell ref="F56:G56"/>
    <mergeCell ref="A58:E58"/>
    <mergeCell ref="F57:G57"/>
  </mergeCells>
  <printOptions/>
  <pageMargins left="0.75" right="0.75" top="1" bottom="1" header="0.5" footer="0.5"/>
  <pageSetup horizontalDpi="600" verticalDpi="600" orientation="portrait" paperSize="9" scale="84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2:M59"/>
  <sheetViews>
    <sheetView zoomScalePageLayoutView="0" workbookViewId="0" topLeftCell="A22">
      <selection activeCell="F60" sqref="F60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3.57421875" style="0" bestFit="1" customWidth="1"/>
    <col min="13" max="13" width="12.421875" style="0" bestFit="1" customWidth="1"/>
  </cols>
  <sheetData>
    <row r="2" spans="1:10" ht="12.75">
      <c r="A2" s="125" t="s">
        <v>102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2.75">
      <c r="A3" s="125" t="s">
        <v>134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2.75">
      <c r="A4" s="103"/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2.75">
      <c r="A5" s="126" t="s">
        <v>1</v>
      </c>
      <c r="B5" s="127"/>
      <c r="C5" s="127"/>
      <c r="D5" s="127"/>
      <c r="E5" s="128"/>
      <c r="F5" s="132" t="s">
        <v>2</v>
      </c>
      <c r="G5" s="133"/>
      <c r="H5" s="126" t="s">
        <v>3</v>
      </c>
      <c r="I5" s="127"/>
      <c r="J5" s="128"/>
    </row>
    <row r="6" spans="1:10" ht="12.75">
      <c r="A6" s="129"/>
      <c r="B6" s="130"/>
      <c r="C6" s="130"/>
      <c r="D6" s="130"/>
      <c r="E6" s="131"/>
      <c r="F6" s="134"/>
      <c r="G6" s="135"/>
      <c r="H6" s="129"/>
      <c r="I6" s="130"/>
      <c r="J6" s="131"/>
    </row>
    <row r="7" spans="1:10" ht="12.75">
      <c r="A7" s="111"/>
      <c r="B7" s="111"/>
      <c r="C7" s="111"/>
      <c r="D7" s="111"/>
      <c r="E7" s="112"/>
      <c r="F7" s="113"/>
      <c r="G7" s="124"/>
      <c r="H7" s="115"/>
      <c r="I7" s="116"/>
      <c r="J7" s="117"/>
    </row>
    <row r="8" spans="1:10" ht="12.75">
      <c r="A8" s="111" t="s">
        <v>4</v>
      </c>
      <c r="B8" s="111"/>
      <c r="C8" s="111"/>
      <c r="D8" s="111"/>
      <c r="E8" s="112"/>
      <c r="F8" s="113">
        <v>3361.5</v>
      </c>
      <c r="G8" s="124"/>
      <c r="H8" s="115"/>
      <c r="I8" s="116"/>
      <c r="J8" s="117"/>
    </row>
    <row r="9" spans="1:10" ht="12.75">
      <c r="A9" s="111" t="s">
        <v>5</v>
      </c>
      <c r="B9" s="111"/>
      <c r="C9" s="111"/>
      <c r="D9" s="111"/>
      <c r="E9" s="112"/>
      <c r="F9" s="113"/>
      <c r="G9" s="114"/>
      <c r="H9" s="115"/>
      <c r="I9" s="116"/>
      <c r="J9" s="117"/>
    </row>
    <row r="10" spans="1:10" ht="12.75">
      <c r="A10" s="118" t="s">
        <v>6</v>
      </c>
      <c r="B10" s="118"/>
      <c r="C10" s="118"/>
      <c r="D10" s="118"/>
      <c r="E10" s="118"/>
      <c r="F10" s="75">
        <v>2.19</v>
      </c>
      <c r="G10" s="76"/>
      <c r="H10" s="64"/>
      <c r="I10" s="65"/>
      <c r="J10" s="66"/>
    </row>
    <row r="11" spans="1:10" ht="12.75">
      <c r="A11" s="119" t="s">
        <v>7</v>
      </c>
      <c r="B11" s="120"/>
      <c r="C11" s="120"/>
      <c r="D11" s="120"/>
      <c r="E11" s="120"/>
      <c r="F11" s="77"/>
      <c r="G11" s="78"/>
      <c r="H11" s="155" t="s">
        <v>87</v>
      </c>
      <c r="I11" s="122"/>
      <c r="J11" s="123"/>
    </row>
    <row r="12" spans="1:10" ht="12.75">
      <c r="A12" s="30" t="s">
        <v>9</v>
      </c>
      <c r="B12" s="31"/>
      <c r="C12" s="31"/>
      <c r="D12" s="31"/>
      <c r="E12" s="31"/>
      <c r="F12" s="77"/>
      <c r="G12" s="78"/>
      <c r="H12" s="64" t="s">
        <v>10</v>
      </c>
      <c r="I12" s="65"/>
      <c r="J12" s="66"/>
    </row>
    <row r="13" spans="1:10" ht="12.75">
      <c r="A13" s="35" t="s">
        <v>12</v>
      </c>
      <c r="B13" s="36"/>
      <c r="C13" s="36"/>
      <c r="D13" s="36"/>
      <c r="E13" s="37"/>
      <c r="F13" s="75">
        <v>3.92</v>
      </c>
      <c r="G13" s="76"/>
      <c r="H13" s="64"/>
      <c r="I13" s="65"/>
      <c r="J13" s="66"/>
    </row>
    <row r="14" spans="1:10" ht="12.75">
      <c r="A14" s="81" t="s">
        <v>13</v>
      </c>
      <c r="B14" s="82"/>
      <c r="C14" s="82"/>
      <c r="D14" s="82"/>
      <c r="E14" s="83"/>
      <c r="F14" s="77"/>
      <c r="G14" s="78"/>
      <c r="H14" s="75" t="s">
        <v>14</v>
      </c>
      <c r="I14" s="87"/>
      <c r="J14" s="76"/>
    </row>
    <row r="15" spans="1:10" ht="12.75">
      <c r="A15" s="84"/>
      <c r="B15" s="85"/>
      <c r="C15" s="85"/>
      <c r="D15" s="85"/>
      <c r="E15" s="86"/>
      <c r="F15" s="77"/>
      <c r="G15" s="78"/>
      <c r="H15" s="79"/>
      <c r="I15" s="88"/>
      <c r="J15" s="80"/>
    </row>
    <row r="16" spans="1:10" ht="12.75">
      <c r="A16" s="30" t="s">
        <v>15</v>
      </c>
      <c r="B16" s="31"/>
      <c r="C16" s="31"/>
      <c r="D16" s="31"/>
      <c r="E16" s="32"/>
      <c r="F16" s="77"/>
      <c r="G16" s="78"/>
      <c r="H16" s="64" t="s">
        <v>16</v>
      </c>
      <c r="I16" s="65"/>
      <c r="J16" s="66"/>
    </row>
    <row r="17" spans="1:10" ht="12.75">
      <c r="A17" s="30" t="s">
        <v>17</v>
      </c>
      <c r="B17" s="31"/>
      <c r="C17" s="31"/>
      <c r="D17" s="31"/>
      <c r="E17" s="32"/>
      <c r="F17" s="79"/>
      <c r="G17" s="80"/>
      <c r="H17" s="64" t="s">
        <v>18</v>
      </c>
      <c r="I17" s="65"/>
      <c r="J17" s="66"/>
    </row>
    <row r="18" spans="1:10" ht="12.75">
      <c r="A18" s="105" t="s">
        <v>19</v>
      </c>
      <c r="B18" s="106"/>
      <c r="C18" s="106"/>
      <c r="D18" s="106"/>
      <c r="E18" s="107"/>
      <c r="F18" s="75">
        <v>0.46</v>
      </c>
      <c r="G18" s="76"/>
      <c r="H18" s="65"/>
      <c r="I18" s="65"/>
      <c r="J18" s="66"/>
    </row>
    <row r="19" spans="1:10" ht="12.75">
      <c r="A19" s="30" t="s">
        <v>20</v>
      </c>
      <c r="B19" s="31"/>
      <c r="C19" s="31"/>
      <c r="D19" s="31"/>
      <c r="E19" s="32"/>
      <c r="F19" s="77"/>
      <c r="G19" s="78"/>
      <c r="H19" s="65"/>
      <c r="I19" s="65"/>
      <c r="J19" s="66"/>
    </row>
    <row r="20" spans="1:10" ht="12.75">
      <c r="A20" s="108" t="s">
        <v>21</v>
      </c>
      <c r="B20" s="109"/>
      <c r="C20" s="109"/>
      <c r="D20" s="109"/>
      <c r="E20" s="110"/>
      <c r="F20" s="77"/>
      <c r="G20" s="78"/>
      <c r="H20" s="65" t="s">
        <v>114</v>
      </c>
      <c r="I20" s="65"/>
      <c r="J20" s="66"/>
    </row>
    <row r="21" spans="1:10" ht="12.75">
      <c r="A21" s="30" t="s">
        <v>23</v>
      </c>
      <c r="B21" s="31"/>
      <c r="C21" s="31"/>
      <c r="D21" s="31"/>
      <c r="E21" s="32"/>
      <c r="F21" s="77"/>
      <c r="G21" s="78"/>
      <c r="H21" s="75"/>
      <c r="I21" s="87"/>
      <c r="J21" s="76"/>
    </row>
    <row r="22" spans="1:10" ht="12.75">
      <c r="A22" s="35" t="s">
        <v>24</v>
      </c>
      <c r="B22" s="36"/>
      <c r="C22" s="36"/>
      <c r="D22" s="36"/>
      <c r="E22" s="37"/>
      <c r="F22" s="75">
        <f>F23+F25+F28+F31</f>
        <v>8.35</v>
      </c>
      <c r="G22" s="76"/>
      <c r="H22" s="64"/>
      <c r="I22" s="65"/>
      <c r="J22" s="66"/>
    </row>
    <row r="23" spans="1:10" ht="12.75">
      <c r="A23" s="81" t="s">
        <v>25</v>
      </c>
      <c r="B23" s="82"/>
      <c r="C23" s="82"/>
      <c r="D23" s="82"/>
      <c r="E23" s="83"/>
      <c r="F23" s="153">
        <v>2.43</v>
      </c>
      <c r="G23" s="153"/>
      <c r="H23" s="75" t="s">
        <v>26</v>
      </c>
      <c r="I23" s="87"/>
      <c r="J23" s="76"/>
    </row>
    <row r="24" spans="1:10" ht="12.75">
      <c r="A24" s="84"/>
      <c r="B24" s="85"/>
      <c r="C24" s="85"/>
      <c r="D24" s="85"/>
      <c r="E24" s="86"/>
      <c r="F24" s="153"/>
      <c r="G24" s="153"/>
      <c r="H24" s="79"/>
      <c r="I24" s="88"/>
      <c r="J24" s="80"/>
    </row>
    <row r="25" spans="1:10" ht="12.75" customHeight="1">
      <c r="A25" s="81" t="s">
        <v>104</v>
      </c>
      <c r="B25" s="82"/>
      <c r="C25" s="82"/>
      <c r="D25" s="82"/>
      <c r="E25" s="83"/>
      <c r="F25" s="153">
        <v>4.13</v>
      </c>
      <c r="G25" s="153"/>
      <c r="H25" s="75" t="str">
        <f>H23</f>
        <v>Круглосуточно</v>
      </c>
      <c r="I25" s="87"/>
      <c r="J25" s="76"/>
    </row>
    <row r="26" spans="1:10" ht="12" customHeight="1">
      <c r="A26" s="89"/>
      <c r="B26" s="90"/>
      <c r="C26" s="90"/>
      <c r="D26" s="90"/>
      <c r="E26" s="91"/>
      <c r="F26" s="153"/>
      <c r="G26" s="153"/>
      <c r="H26" s="77"/>
      <c r="I26" s="101"/>
      <c r="J26" s="78"/>
    </row>
    <row r="27" spans="1:10" ht="12.75" hidden="1">
      <c r="A27" s="84"/>
      <c r="B27" s="85"/>
      <c r="C27" s="85"/>
      <c r="D27" s="85"/>
      <c r="E27" s="86"/>
      <c r="F27" s="153"/>
      <c r="G27" s="153"/>
      <c r="H27" s="79"/>
      <c r="I27" s="88"/>
      <c r="J27" s="80"/>
    </row>
    <row r="28" spans="1:10" ht="12.75">
      <c r="A28" s="81" t="s">
        <v>105</v>
      </c>
      <c r="B28" s="82"/>
      <c r="C28" s="82"/>
      <c r="D28" s="82"/>
      <c r="E28" s="83"/>
      <c r="F28" s="153">
        <v>1.39</v>
      </c>
      <c r="G28" s="153"/>
      <c r="H28" s="75" t="str">
        <f>H25</f>
        <v>Круглосуточно</v>
      </c>
      <c r="I28" s="87"/>
      <c r="J28" s="76"/>
    </row>
    <row r="29" spans="1:10" ht="12.75">
      <c r="A29" s="89"/>
      <c r="B29" s="90"/>
      <c r="C29" s="90"/>
      <c r="D29" s="90"/>
      <c r="E29" s="91"/>
      <c r="F29" s="153"/>
      <c r="G29" s="153"/>
      <c r="H29" s="77"/>
      <c r="I29" s="101"/>
      <c r="J29" s="78"/>
    </row>
    <row r="30" spans="1:10" ht="12.75" hidden="1">
      <c r="A30" s="84"/>
      <c r="B30" s="85"/>
      <c r="C30" s="85"/>
      <c r="D30" s="85"/>
      <c r="E30" s="86"/>
      <c r="F30" s="153"/>
      <c r="G30" s="153"/>
      <c r="H30" s="79"/>
      <c r="I30" s="88"/>
      <c r="J30" s="80"/>
    </row>
    <row r="31" spans="1:10" ht="12.75">
      <c r="A31" s="30" t="s">
        <v>117</v>
      </c>
      <c r="B31" s="31"/>
      <c r="C31" s="31"/>
      <c r="D31" s="31"/>
      <c r="E31" s="32"/>
      <c r="F31" s="69">
        <v>0.4</v>
      </c>
      <c r="G31" s="70"/>
      <c r="H31" s="121" t="str">
        <f>H28</f>
        <v>Круглосуточно</v>
      </c>
      <c r="I31" s="122"/>
      <c r="J31" s="123"/>
    </row>
    <row r="32" spans="1:10" ht="12.75">
      <c r="A32" s="35" t="s">
        <v>32</v>
      </c>
      <c r="B32" s="36"/>
      <c r="C32" s="36"/>
      <c r="D32" s="36"/>
      <c r="E32" s="37"/>
      <c r="F32" s="64">
        <v>0.09</v>
      </c>
      <c r="G32" s="66"/>
      <c r="H32" s="64" t="s">
        <v>111</v>
      </c>
      <c r="I32" s="65"/>
      <c r="J32" s="66"/>
    </row>
    <row r="33" spans="1:11" ht="12.75">
      <c r="A33" s="35" t="s">
        <v>34</v>
      </c>
      <c r="B33" s="36"/>
      <c r="C33" s="36"/>
      <c r="D33" s="36"/>
      <c r="E33" s="37"/>
      <c r="F33" s="58">
        <v>0.57</v>
      </c>
      <c r="G33" s="39"/>
      <c r="H33" s="64" t="str">
        <f>H32</f>
        <v>Ежемесячно</v>
      </c>
      <c r="I33" s="65"/>
      <c r="J33" s="66"/>
      <c r="K33" s="29"/>
    </row>
    <row r="34" spans="1:12" ht="12.75">
      <c r="A34" s="35" t="s">
        <v>65</v>
      </c>
      <c r="B34" s="36"/>
      <c r="C34" s="36"/>
      <c r="D34" s="36"/>
      <c r="E34" s="37"/>
      <c r="F34" s="151">
        <v>0.22</v>
      </c>
      <c r="G34" s="152"/>
      <c r="H34" s="64" t="s">
        <v>26</v>
      </c>
      <c r="I34" s="65"/>
      <c r="J34" s="66"/>
      <c r="K34" s="29"/>
      <c r="L34" s="22"/>
    </row>
    <row r="35" spans="1:12" ht="12.75">
      <c r="A35" s="71" t="s">
        <v>64</v>
      </c>
      <c r="B35" s="72"/>
      <c r="C35" s="72"/>
      <c r="D35" s="72"/>
      <c r="E35" s="73"/>
      <c r="F35" s="69">
        <v>2.54</v>
      </c>
      <c r="G35" s="70"/>
      <c r="H35" s="74" t="s">
        <v>8</v>
      </c>
      <c r="I35" s="65"/>
      <c r="J35" s="66"/>
      <c r="L35" s="22"/>
    </row>
    <row r="36" spans="1:10" ht="12.75">
      <c r="A36" s="35" t="s">
        <v>37</v>
      </c>
      <c r="B36" s="36"/>
      <c r="C36" s="36"/>
      <c r="D36" s="36"/>
      <c r="E36" s="37"/>
      <c r="F36" s="64">
        <v>2.97</v>
      </c>
      <c r="G36" s="66"/>
      <c r="H36" s="64"/>
      <c r="I36" s="65"/>
      <c r="J36" s="66"/>
    </row>
    <row r="37" spans="1:10" ht="12.75">
      <c r="A37" s="35" t="s">
        <v>113</v>
      </c>
      <c r="B37" s="36"/>
      <c r="C37" s="36"/>
      <c r="D37" s="36"/>
      <c r="E37" s="37"/>
      <c r="F37" s="64">
        <v>0.82</v>
      </c>
      <c r="G37" s="66"/>
      <c r="H37" s="64"/>
      <c r="I37" s="65"/>
      <c r="J37" s="66"/>
    </row>
    <row r="38" spans="1:10" ht="12.75">
      <c r="A38" s="35" t="s">
        <v>81</v>
      </c>
      <c r="B38" s="36"/>
      <c r="C38" s="36"/>
      <c r="D38" s="36"/>
      <c r="E38" s="37"/>
      <c r="F38" s="68">
        <v>0.9</v>
      </c>
      <c r="G38" s="154"/>
      <c r="H38" s="64" t="str">
        <f>H32</f>
        <v>Ежемесячно</v>
      </c>
      <c r="I38" s="65"/>
      <c r="J38" s="66"/>
    </row>
    <row r="39" spans="1:12" ht="12.75">
      <c r="A39" s="35" t="s">
        <v>83</v>
      </c>
      <c r="B39" s="36"/>
      <c r="C39" s="36"/>
      <c r="D39" s="36"/>
      <c r="E39" s="37"/>
      <c r="F39" s="64">
        <v>0.43</v>
      </c>
      <c r="G39" s="66"/>
      <c r="H39" s="64" t="str">
        <f>H38</f>
        <v>Ежемесячно</v>
      </c>
      <c r="I39" s="65"/>
      <c r="J39" s="66"/>
      <c r="L39" s="22"/>
    </row>
    <row r="40" spans="1:12" ht="12.75">
      <c r="A40" s="35" t="s">
        <v>141</v>
      </c>
      <c r="B40" s="36"/>
      <c r="C40" s="36"/>
      <c r="D40" s="36"/>
      <c r="E40" s="37"/>
      <c r="F40" s="58">
        <v>0.25</v>
      </c>
      <c r="G40" s="39"/>
      <c r="H40" s="64"/>
      <c r="I40" s="65"/>
      <c r="J40" s="66"/>
      <c r="K40" s="29"/>
      <c r="L40" s="22"/>
    </row>
    <row r="41" spans="1:12" ht="12.75">
      <c r="A41" s="35" t="s">
        <v>40</v>
      </c>
      <c r="B41" s="36"/>
      <c r="C41" s="36"/>
      <c r="D41" s="36"/>
      <c r="E41" s="37"/>
      <c r="F41" s="40">
        <f>F39+F38+F36+F35+F34+F33+F32+F22+F18+F13+F10+F37+F40</f>
        <v>23.710000000000004</v>
      </c>
      <c r="G41" s="39"/>
      <c r="H41" s="64"/>
      <c r="I41" s="65"/>
      <c r="J41" s="66"/>
      <c r="L41" s="28"/>
    </row>
    <row r="42" spans="1:13" ht="12.75">
      <c r="A42" s="35" t="s">
        <v>93</v>
      </c>
      <c r="B42" s="36"/>
      <c r="C42" s="36"/>
      <c r="D42" s="36"/>
      <c r="E42" s="37"/>
      <c r="F42" s="62">
        <v>3.53</v>
      </c>
      <c r="G42" s="63"/>
      <c r="H42" s="64"/>
      <c r="I42" s="65"/>
      <c r="J42" s="66"/>
      <c r="K42" s="29"/>
      <c r="M42" s="23"/>
    </row>
    <row r="43" spans="1:13" ht="12.75">
      <c r="A43" s="35" t="s">
        <v>43</v>
      </c>
      <c r="B43" s="36"/>
      <c r="C43" s="36"/>
      <c r="D43" s="36"/>
      <c r="E43" s="37"/>
      <c r="F43" s="67">
        <v>27.24</v>
      </c>
      <c r="G43" s="39"/>
      <c r="H43" s="62"/>
      <c r="I43" s="65"/>
      <c r="J43" s="66"/>
      <c r="L43" s="18"/>
      <c r="M43" s="19"/>
    </row>
    <row r="44" spans="1:13" ht="12.75">
      <c r="A44" s="58" t="s">
        <v>44</v>
      </c>
      <c r="B44" s="59"/>
      <c r="C44" s="59"/>
      <c r="D44" s="59"/>
      <c r="E44" s="59"/>
      <c r="F44" s="59"/>
      <c r="G44" s="59"/>
      <c r="H44" s="59"/>
      <c r="I44" s="59"/>
      <c r="J44" s="39"/>
      <c r="L44" s="19"/>
      <c r="M44" s="19"/>
    </row>
    <row r="45" spans="1:12" ht="12.75">
      <c r="A45" s="54" t="s">
        <v>45</v>
      </c>
      <c r="B45" s="54"/>
      <c r="C45" s="54"/>
      <c r="D45" s="54"/>
      <c r="E45" s="54"/>
      <c r="F45" s="55"/>
      <c r="G45" s="55"/>
      <c r="H45" s="142" t="s">
        <v>46</v>
      </c>
      <c r="I45" s="143"/>
      <c r="J45" s="144"/>
      <c r="L45" s="18"/>
    </row>
    <row r="46" spans="1:12" ht="12.75">
      <c r="A46" s="54" t="s">
        <v>47</v>
      </c>
      <c r="B46" s="54"/>
      <c r="C46" s="54"/>
      <c r="D46" s="54"/>
      <c r="E46" s="54"/>
      <c r="F46" s="55"/>
      <c r="G46" s="55"/>
      <c r="H46" s="145"/>
      <c r="I46" s="146"/>
      <c r="J46" s="147"/>
      <c r="L46" s="18"/>
    </row>
    <row r="47" spans="1:10" ht="12.75">
      <c r="A47" s="54" t="s">
        <v>48</v>
      </c>
      <c r="B47" s="54"/>
      <c r="C47" s="54"/>
      <c r="D47" s="54"/>
      <c r="E47" s="54"/>
      <c r="F47" s="55"/>
      <c r="G47" s="55"/>
      <c r="H47" s="145"/>
      <c r="I47" s="146"/>
      <c r="J47" s="147"/>
    </row>
    <row r="48" spans="1:10" ht="12.75">
      <c r="A48" s="54" t="s">
        <v>51</v>
      </c>
      <c r="B48" s="54"/>
      <c r="C48" s="54"/>
      <c r="D48" s="54"/>
      <c r="E48" s="54"/>
      <c r="F48" s="55"/>
      <c r="G48" s="55"/>
      <c r="H48" s="145"/>
      <c r="I48" s="146"/>
      <c r="J48" s="147"/>
    </row>
    <row r="49" spans="1:10" ht="12.75">
      <c r="A49" s="54" t="s">
        <v>53</v>
      </c>
      <c r="B49" s="54"/>
      <c r="C49" s="54"/>
      <c r="D49" s="54"/>
      <c r="E49" s="54"/>
      <c r="F49" s="55"/>
      <c r="G49" s="55"/>
      <c r="H49" s="145"/>
      <c r="I49" s="146"/>
      <c r="J49" s="147"/>
    </row>
    <row r="50" spans="1:10" ht="12.75">
      <c r="A50" s="44" t="s">
        <v>90</v>
      </c>
      <c r="B50" s="31"/>
      <c r="C50" s="31"/>
      <c r="D50" s="31"/>
      <c r="E50" s="32"/>
      <c r="F50" s="49"/>
      <c r="G50" s="50"/>
      <c r="H50" s="145"/>
      <c r="I50" s="146"/>
      <c r="J50" s="147"/>
    </row>
    <row r="51" spans="1:10" ht="12.75">
      <c r="A51" s="54" t="s">
        <v>54</v>
      </c>
      <c r="B51" s="54"/>
      <c r="C51" s="54"/>
      <c r="D51" s="54"/>
      <c r="E51" s="54"/>
      <c r="F51" s="55"/>
      <c r="G51" s="55"/>
      <c r="H51" s="145"/>
      <c r="I51" s="146"/>
      <c r="J51" s="147"/>
    </row>
    <row r="52" spans="1:10" ht="12.75">
      <c r="A52" s="44" t="s">
        <v>49</v>
      </c>
      <c r="B52" s="56"/>
      <c r="C52" s="56"/>
      <c r="D52" s="56"/>
      <c r="E52" s="57"/>
      <c r="F52" s="49"/>
      <c r="G52" s="50"/>
      <c r="H52" s="145"/>
      <c r="I52" s="146"/>
      <c r="J52" s="147"/>
    </row>
    <row r="53" spans="1:10" ht="12.75">
      <c r="A53" s="44" t="s">
        <v>50</v>
      </c>
      <c r="B53" s="56"/>
      <c r="C53" s="56"/>
      <c r="D53" s="56"/>
      <c r="E53" s="57"/>
      <c r="F53" s="49"/>
      <c r="G53" s="50"/>
      <c r="H53" s="145"/>
      <c r="I53" s="146"/>
      <c r="J53" s="147"/>
    </row>
    <row r="54" spans="1:10" ht="12.75">
      <c r="A54" s="44" t="s">
        <v>52</v>
      </c>
      <c r="B54" s="56"/>
      <c r="C54" s="56"/>
      <c r="D54" s="56"/>
      <c r="E54" s="57"/>
      <c r="F54" s="49"/>
      <c r="G54" s="50"/>
      <c r="H54" s="145"/>
      <c r="I54" s="146"/>
      <c r="J54" s="147"/>
    </row>
    <row r="55" spans="1:10" ht="12.75">
      <c r="A55" s="44" t="s">
        <v>91</v>
      </c>
      <c r="B55" s="56"/>
      <c r="C55" s="56"/>
      <c r="D55" s="56"/>
      <c r="E55" s="57"/>
      <c r="F55" s="49"/>
      <c r="G55" s="50"/>
      <c r="H55" s="145"/>
      <c r="I55" s="146"/>
      <c r="J55" s="147"/>
    </row>
    <row r="56" spans="1:10" ht="12.75">
      <c r="A56" s="44" t="s">
        <v>61</v>
      </c>
      <c r="B56" s="56"/>
      <c r="C56" s="56"/>
      <c r="D56" s="56"/>
      <c r="E56" s="57"/>
      <c r="F56" s="49"/>
      <c r="G56" s="50"/>
      <c r="H56" s="145"/>
      <c r="I56" s="146"/>
      <c r="J56" s="147"/>
    </row>
    <row r="57" spans="1:10" ht="26.25" customHeight="1">
      <c r="A57" s="139" t="s">
        <v>94</v>
      </c>
      <c r="B57" s="140"/>
      <c r="C57" s="140"/>
      <c r="D57" s="140"/>
      <c r="E57" s="141"/>
      <c r="F57" s="49"/>
      <c r="G57" s="50"/>
      <c r="H57" s="145"/>
      <c r="I57" s="146"/>
      <c r="J57" s="147"/>
    </row>
    <row r="58" spans="1:10" ht="12.75">
      <c r="A58" s="138" t="s">
        <v>59</v>
      </c>
      <c r="B58" s="138"/>
      <c r="C58" s="138"/>
      <c r="D58" s="138"/>
      <c r="E58" s="138"/>
      <c r="F58" s="42">
        <f>F59*12*F8</f>
        <v>142393.13999999998</v>
      </c>
      <c r="G58" s="42"/>
      <c r="H58" s="145"/>
      <c r="I58" s="146"/>
      <c r="J58" s="147"/>
    </row>
    <row r="59" spans="1:10" ht="12.75">
      <c r="A59" s="35" t="s">
        <v>92</v>
      </c>
      <c r="B59" s="36"/>
      <c r="C59" s="36"/>
      <c r="D59" s="36"/>
      <c r="E59" s="37"/>
      <c r="F59" s="52">
        <v>3.53</v>
      </c>
      <c r="G59" s="53"/>
      <c r="H59" s="148"/>
      <c r="I59" s="149"/>
      <c r="J59" s="150"/>
    </row>
  </sheetData>
  <sheetProtection/>
  <mergeCells count="123">
    <mergeCell ref="A37:E37"/>
    <mergeCell ref="F37:G37"/>
    <mergeCell ref="H37:J37"/>
    <mergeCell ref="F23:G24"/>
    <mergeCell ref="F25:G27"/>
    <mergeCell ref="F28:G30"/>
    <mergeCell ref="A31:E31"/>
    <mergeCell ref="F31:G31"/>
    <mergeCell ref="H31:J31"/>
    <mergeCell ref="A28:E30"/>
    <mergeCell ref="A39:E39"/>
    <mergeCell ref="F39:G39"/>
    <mergeCell ref="H39:J39"/>
    <mergeCell ref="A49:E49"/>
    <mergeCell ref="F49:G49"/>
    <mergeCell ref="F52:G52"/>
    <mergeCell ref="F50:G50"/>
    <mergeCell ref="A48:E48"/>
    <mergeCell ref="F45:G45"/>
    <mergeCell ref="A46:E46"/>
    <mergeCell ref="H35:J35"/>
    <mergeCell ref="F38:G38"/>
    <mergeCell ref="A44:J44"/>
    <mergeCell ref="F48:G48"/>
    <mergeCell ref="H41:J41"/>
    <mergeCell ref="H45:J59"/>
    <mergeCell ref="A51:E51"/>
    <mergeCell ref="A59:E59"/>
    <mergeCell ref="F59:G59"/>
    <mergeCell ref="F56:G56"/>
    <mergeCell ref="F46:G46"/>
    <mergeCell ref="A47:E47"/>
    <mergeCell ref="F47:G47"/>
    <mergeCell ref="F54:G54"/>
    <mergeCell ref="A50:E50"/>
    <mergeCell ref="F51:G51"/>
    <mergeCell ref="A52:E52"/>
    <mergeCell ref="A43:E43"/>
    <mergeCell ref="F43:G43"/>
    <mergeCell ref="H43:J43"/>
    <mergeCell ref="A41:E41"/>
    <mergeCell ref="A42:E42"/>
    <mergeCell ref="F42:G42"/>
    <mergeCell ref="H42:J42"/>
    <mergeCell ref="F41:G41"/>
    <mergeCell ref="H38:J38"/>
    <mergeCell ref="A36:E36"/>
    <mergeCell ref="F36:G36"/>
    <mergeCell ref="H36:J36"/>
    <mergeCell ref="A34:E34"/>
    <mergeCell ref="A35:E35"/>
    <mergeCell ref="F34:G34"/>
    <mergeCell ref="A38:E38"/>
    <mergeCell ref="H34:J34"/>
    <mergeCell ref="F35:G35"/>
    <mergeCell ref="A32:E32"/>
    <mergeCell ref="F32:G32"/>
    <mergeCell ref="H32:J32"/>
    <mergeCell ref="A33:E33"/>
    <mergeCell ref="F33:G33"/>
    <mergeCell ref="H33:J33"/>
    <mergeCell ref="A22:E22"/>
    <mergeCell ref="H22:J22"/>
    <mergeCell ref="A23:E24"/>
    <mergeCell ref="H23:J24"/>
    <mergeCell ref="A25:E27"/>
    <mergeCell ref="H25:J27"/>
    <mergeCell ref="H28:J30"/>
    <mergeCell ref="F22:G22"/>
    <mergeCell ref="A18:E18"/>
    <mergeCell ref="F18:G21"/>
    <mergeCell ref="H18:J18"/>
    <mergeCell ref="A19:E19"/>
    <mergeCell ref="H19:J19"/>
    <mergeCell ref="A20:E20"/>
    <mergeCell ref="H20:J20"/>
    <mergeCell ref="A21:E21"/>
    <mergeCell ref="H21:J21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A9:E9"/>
    <mergeCell ref="F9:G9"/>
    <mergeCell ref="H9:J9"/>
    <mergeCell ref="A10:E10"/>
    <mergeCell ref="F10:G12"/>
    <mergeCell ref="H10:J10"/>
    <mergeCell ref="A11:E11"/>
    <mergeCell ref="H11:J11"/>
    <mergeCell ref="A12:E12"/>
    <mergeCell ref="H12:J12"/>
    <mergeCell ref="A7:E7"/>
    <mergeCell ref="F7:G7"/>
    <mergeCell ref="H7:J7"/>
    <mergeCell ref="A8:E8"/>
    <mergeCell ref="F8:G8"/>
    <mergeCell ref="H8:J8"/>
    <mergeCell ref="F55:G55"/>
    <mergeCell ref="A54:E54"/>
    <mergeCell ref="A56:E56"/>
    <mergeCell ref="A57:E57"/>
    <mergeCell ref="A2:J2"/>
    <mergeCell ref="A3:J3"/>
    <mergeCell ref="A4:J4"/>
    <mergeCell ref="A5:E6"/>
    <mergeCell ref="F5:G6"/>
    <mergeCell ref="H5:J6"/>
    <mergeCell ref="A40:E40"/>
    <mergeCell ref="F40:G40"/>
    <mergeCell ref="H40:J40"/>
    <mergeCell ref="F57:G57"/>
    <mergeCell ref="A58:E58"/>
    <mergeCell ref="F58:G58"/>
    <mergeCell ref="A45:E45"/>
    <mergeCell ref="A53:E53"/>
    <mergeCell ref="F53:G53"/>
    <mergeCell ref="A55:E55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2:M62"/>
  <sheetViews>
    <sheetView zoomScalePageLayoutView="0" workbookViewId="0" topLeftCell="A28">
      <selection activeCell="K55" sqref="K55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3.28125" style="0" customWidth="1"/>
    <col min="13" max="13" width="10.28125" style="0" bestFit="1" customWidth="1"/>
  </cols>
  <sheetData>
    <row r="2" spans="1:10" ht="12.75">
      <c r="A2" s="125" t="s">
        <v>102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2.75">
      <c r="A3" s="125" t="s">
        <v>147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2.75">
      <c r="A4" s="126" t="s">
        <v>1</v>
      </c>
      <c r="B4" s="127"/>
      <c r="C4" s="127"/>
      <c r="D4" s="127"/>
      <c r="E4" s="128"/>
      <c r="F4" s="132" t="s">
        <v>2</v>
      </c>
      <c r="G4" s="133"/>
      <c r="H4" s="126" t="s">
        <v>3</v>
      </c>
      <c r="I4" s="127"/>
      <c r="J4" s="128"/>
    </row>
    <row r="5" spans="1:10" ht="12.75">
      <c r="A5" s="129"/>
      <c r="B5" s="130"/>
      <c r="C5" s="130"/>
      <c r="D5" s="130"/>
      <c r="E5" s="131"/>
      <c r="F5" s="134"/>
      <c r="G5" s="135"/>
      <c r="H5" s="129"/>
      <c r="I5" s="130"/>
      <c r="J5" s="131"/>
    </row>
    <row r="6" spans="1:10" ht="12.75">
      <c r="A6" s="111"/>
      <c r="B6" s="111"/>
      <c r="C6" s="111"/>
      <c r="D6" s="111"/>
      <c r="E6" s="112"/>
      <c r="F6" s="113"/>
      <c r="G6" s="124"/>
      <c r="H6" s="115"/>
      <c r="I6" s="116"/>
      <c r="J6" s="117"/>
    </row>
    <row r="7" spans="1:10" ht="12.75">
      <c r="A7" s="111" t="s">
        <v>4</v>
      </c>
      <c r="B7" s="111"/>
      <c r="C7" s="111"/>
      <c r="D7" s="111"/>
      <c r="E7" s="112"/>
      <c r="F7" s="113">
        <v>9726</v>
      </c>
      <c r="G7" s="124"/>
      <c r="H7" s="115"/>
      <c r="I7" s="116"/>
      <c r="J7" s="117"/>
    </row>
    <row r="8" spans="1:10" ht="12.75">
      <c r="A8" s="111" t="s">
        <v>5</v>
      </c>
      <c r="B8" s="111"/>
      <c r="C8" s="111"/>
      <c r="D8" s="111"/>
      <c r="E8" s="112"/>
      <c r="F8" s="113"/>
      <c r="G8" s="114"/>
      <c r="H8" s="115"/>
      <c r="I8" s="116"/>
      <c r="J8" s="117"/>
    </row>
    <row r="9" spans="1:10" ht="12.75">
      <c r="A9" s="118" t="s">
        <v>6</v>
      </c>
      <c r="B9" s="118"/>
      <c r="C9" s="118"/>
      <c r="D9" s="118"/>
      <c r="E9" s="118"/>
      <c r="F9" s="75">
        <v>2.96</v>
      </c>
      <c r="G9" s="76"/>
      <c r="H9" s="64"/>
      <c r="I9" s="65"/>
      <c r="J9" s="66"/>
    </row>
    <row r="10" spans="1:10" ht="12.75">
      <c r="A10" s="119" t="s">
        <v>7</v>
      </c>
      <c r="B10" s="120"/>
      <c r="C10" s="120"/>
      <c r="D10" s="120"/>
      <c r="E10" s="120"/>
      <c r="F10" s="77"/>
      <c r="G10" s="78"/>
      <c r="H10" s="155" t="s">
        <v>87</v>
      </c>
      <c r="I10" s="122"/>
      <c r="J10" s="123"/>
    </row>
    <row r="11" spans="1:10" ht="12.75">
      <c r="A11" s="30" t="s">
        <v>9</v>
      </c>
      <c r="B11" s="31"/>
      <c r="C11" s="31"/>
      <c r="D11" s="31"/>
      <c r="E11" s="31"/>
      <c r="F11" s="77"/>
      <c r="G11" s="78"/>
      <c r="H11" s="64" t="s">
        <v>10</v>
      </c>
      <c r="I11" s="65"/>
      <c r="J11" s="66"/>
    </row>
    <row r="12" spans="1:10" ht="12.75">
      <c r="A12" s="30" t="s">
        <v>11</v>
      </c>
      <c r="B12" s="31"/>
      <c r="C12" s="31"/>
      <c r="D12" s="31"/>
      <c r="E12" s="31"/>
      <c r="F12" s="79"/>
      <c r="G12" s="80"/>
      <c r="H12" s="121" t="s">
        <v>87</v>
      </c>
      <c r="I12" s="122"/>
      <c r="J12" s="123"/>
    </row>
    <row r="13" spans="1:10" ht="12.75">
      <c r="A13" s="35" t="s">
        <v>12</v>
      </c>
      <c r="B13" s="36"/>
      <c r="C13" s="36"/>
      <c r="D13" s="36"/>
      <c r="E13" s="37"/>
      <c r="F13" s="75">
        <v>1.57</v>
      </c>
      <c r="G13" s="76"/>
      <c r="H13" s="64"/>
      <c r="I13" s="65"/>
      <c r="J13" s="66"/>
    </row>
    <row r="14" spans="1:10" ht="12.75">
      <c r="A14" s="81" t="s">
        <v>13</v>
      </c>
      <c r="B14" s="82"/>
      <c r="C14" s="82"/>
      <c r="D14" s="82"/>
      <c r="E14" s="83"/>
      <c r="F14" s="77"/>
      <c r="G14" s="78"/>
      <c r="H14" s="75" t="s">
        <v>14</v>
      </c>
      <c r="I14" s="87"/>
      <c r="J14" s="76"/>
    </row>
    <row r="15" spans="1:10" ht="12.75">
      <c r="A15" s="84"/>
      <c r="B15" s="85"/>
      <c r="C15" s="85"/>
      <c r="D15" s="85"/>
      <c r="E15" s="86"/>
      <c r="F15" s="77"/>
      <c r="G15" s="78"/>
      <c r="H15" s="79"/>
      <c r="I15" s="88"/>
      <c r="J15" s="80"/>
    </row>
    <row r="16" spans="1:10" ht="12.75">
      <c r="A16" s="30" t="s">
        <v>15</v>
      </c>
      <c r="B16" s="31"/>
      <c r="C16" s="31"/>
      <c r="D16" s="31"/>
      <c r="E16" s="32"/>
      <c r="F16" s="77"/>
      <c r="G16" s="78"/>
      <c r="H16" s="64" t="s">
        <v>16</v>
      </c>
      <c r="I16" s="65"/>
      <c r="J16" s="66"/>
    </row>
    <row r="17" spans="1:10" ht="12.75">
      <c r="A17" s="30" t="s">
        <v>17</v>
      </c>
      <c r="B17" s="31"/>
      <c r="C17" s="31"/>
      <c r="D17" s="31"/>
      <c r="E17" s="32"/>
      <c r="F17" s="79"/>
      <c r="G17" s="80"/>
      <c r="H17" s="64" t="s">
        <v>18</v>
      </c>
      <c r="I17" s="65"/>
      <c r="J17" s="66"/>
    </row>
    <row r="18" spans="1:10" ht="12.75">
      <c r="A18" s="105" t="s">
        <v>19</v>
      </c>
      <c r="B18" s="106"/>
      <c r="C18" s="106"/>
      <c r="D18" s="106"/>
      <c r="E18" s="107"/>
      <c r="F18" s="75">
        <v>0.46</v>
      </c>
      <c r="G18" s="76"/>
      <c r="H18" s="65"/>
      <c r="I18" s="65"/>
      <c r="J18" s="66"/>
    </row>
    <row r="19" spans="1:10" ht="12.75">
      <c r="A19" s="30" t="s">
        <v>20</v>
      </c>
      <c r="B19" s="31"/>
      <c r="C19" s="31"/>
      <c r="D19" s="31"/>
      <c r="E19" s="32"/>
      <c r="F19" s="77"/>
      <c r="G19" s="78"/>
      <c r="H19" s="65"/>
      <c r="I19" s="65"/>
      <c r="J19" s="66"/>
    </row>
    <row r="20" spans="1:10" ht="12.75">
      <c r="A20" s="108" t="s">
        <v>21</v>
      </c>
      <c r="B20" s="109"/>
      <c r="C20" s="109"/>
      <c r="D20" s="109"/>
      <c r="E20" s="110"/>
      <c r="F20" s="77"/>
      <c r="G20" s="78"/>
      <c r="H20" s="65" t="s">
        <v>114</v>
      </c>
      <c r="I20" s="65"/>
      <c r="J20" s="66"/>
    </row>
    <row r="21" spans="1:10" ht="12.75">
      <c r="A21" s="30" t="s">
        <v>23</v>
      </c>
      <c r="B21" s="31"/>
      <c r="C21" s="31"/>
      <c r="D21" s="31"/>
      <c r="E21" s="32"/>
      <c r="F21" s="77"/>
      <c r="G21" s="78"/>
      <c r="H21" s="75"/>
      <c r="I21" s="87"/>
      <c r="J21" s="76"/>
    </row>
    <row r="22" spans="1:10" ht="12.75">
      <c r="A22" s="35" t="s">
        <v>24</v>
      </c>
      <c r="B22" s="36"/>
      <c r="C22" s="36"/>
      <c r="D22" s="36"/>
      <c r="E22" s="37"/>
      <c r="F22" s="75">
        <f>F23+F25+F28+F31</f>
        <v>8.35</v>
      </c>
      <c r="G22" s="76"/>
      <c r="H22" s="64"/>
      <c r="I22" s="65"/>
      <c r="J22" s="66"/>
    </row>
    <row r="23" spans="1:10" ht="12.75">
      <c r="A23" s="81" t="s">
        <v>25</v>
      </c>
      <c r="B23" s="82"/>
      <c r="C23" s="82"/>
      <c r="D23" s="82"/>
      <c r="E23" s="83"/>
      <c r="F23" s="153">
        <v>2.43</v>
      </c>
      <c r="G23" s="153"/>
      <c r="H23" s="75" t="s">
        <v>26</v>
      </c>
      <c r="I23" s="87"/>
      <c r="J23" s="76"/>
    </row>
    <row r="24" spans="1:10" ht="24.75" customHeight="1">
      <c r="A24" s="84"/>
      <c r="B24" s="85"/>
      <c r="C24" s="85"/>
      <c r="D24" s="85"/>
      <c r="E24" s="86"/>
      <c r="F24" s="153"/>
      <c r="G24" s="153"/>
      <c r="H24" s="79"/>
      <c r="I24" s="88"/>
      <c r="J24" s="80"/>
    </row>
    <row r="25" spans="1:10" ht="12.75" customHeight="1">
      <c r="A25" s="81" t="s">
        <v>104</v>
      </c>
      <c r="B25" s="82"/>
      <c r="C25" s="82"/>
      <c r="D25" s="82"/>
      <c r="E25" s="83"/>
      <c r="F25" s="153">
        <v>4.13</v>
      </c>
      <c r="G25" s="153"/>
      <c r="H25" s="75" t="str">
        <f>H23</f>
        <v>Круглосуточно</v>
      </c>
      <c r="I25" s="87"/>
      <c r="J25" s="76"/>
    </row>
    <row r="26" spans="1:10" ht="12" customHeight="1">
      <c r="A26" s="89"/>
      <c r="B26" s="90"/>
      <c r="C26" s="90"/>
      <c r="D26" s="90"/>
      <c r="E26" s="91"/>
      <c r="F26" s="153"/>
      <c r="G26" s="153"/>
      <c r="H26" s="77"/>
      <c r="I26" s="101"/>
      <c r="J26" s="78"/>
    </row>
    <row r="27" spans="1:10" ht="12.75" hidden="1">
      <c r="A27" s="84"/>
      <c r="B27" s="85"/>
      <c r="C27" s="85"/>
      <c r="D27" s="85"/>
      <c r="E27" s="86"/>
      <c r="F27" s="153"/>
      <c r="G27" s="153"/>
      <c r="H27" s="79"/>
      <c r="I27" s="88"/>
      <c r="J27" s="80"/>
    </row>
    <row r="28" spans="1:10" ht="12.75">
      <c r="A28" s="81" t="s">
        <v>127</v>
      </c>
      <c r="B28" s="82"/>
      <c r="C28" s="82"/>
      <c r="D28" s="82"/>
      <c r="E28" s="83"/>
      <c r="F28" s="153">
        <v>1.39</v>
      </c>
      <c r="G28" s="153"/>
      <c r="H28" s="75" t="str">
        <f>H25</f>
        <v>Круглосуточно</v>
      </c>
      <c r="I28" s="87"/>
      <c r="J28" s="76"/>
    </row>
    <row r="29" spans="1:10" ht="12" customHeight="1">
      <c r="A29" s="89"/>
      <c r="B29" s="90"/>
      <c r="C29" s="90"/>
      <c r="D29" s="90"/>
      <c r="E29" s="91"/>
      <c r="F29" s="153"/>
      <c r="G29" s="153"/>
      <c r="H29" s="77"/>
      <c r="I29" s="101"/>
      <c r="J29" s="78"/>
    </row>
    <row r="30" spans="1:10" ht="12.75" hidden="1">
      <c r="A30" s="84"/>
      <c r="B30" s="85"/>
      <c r="C30" s="85"/>
      <c r="D30" s="85"/>
      <c r="E30" s="86"/>
      <c r="F30" s="153"/>
      <c r="G30" s="153"/>
      <c r="H30" s="79"/>
      <c r="I30" s="88"/>
      <c r="J30" s="80"/>
    </row>
    <row r="31" spans="1:10" ht="12.75">
      <c r="A31" s="30" t="s">
        <v>106</v>
      </c>
      <c r="B31" s="31"/>
      <c r="C31" s="31"/>
      <c r="D31" s="31"/>
      <c r="E31" s="32"/>
      <c r="F31" s="69">
        <v>0.4</v>
      </c>
      <c r="G31" s="70"/>
      <c r="H31" s="121" t="str">
        <f>H28</f>
        <v>Круглосуточно</v>
      </c>
      <c r="I31" s="122"/>
      <c r="J31" s="123"/>
    </row>
    <row r="32" spans="1:10" ht="12.75">
      <c r="A32" s="35" t="s">
        <v>32</v>
      </c>
      <c r="B32" s="36"/>
      <c r="C32" s="36"/>
      <c r="D32" s="36"/>
      <c r="E32" s="37"/>
      <c r="F32" s="64">
        <v>0.05</v>
      </c>
      <c r="G32" s="66"/>
      <c r="H32" s="64"/>
      <c r="I32" s="65"/>
      <c r="J32" s="66"/>
    </row>
    <row r="33" spans="1:10" ht="12.75">
      <c r="A33" s="35" t="s">
        <v>34</v>
      </c>
      <c r="B33" s="36"/>
      <c r="C33" s="36"/>
      <c r="D33" s="36"/>
      <c r="E33" s="37"/>
      <c r="F33" s="64">
        <v>0.66</v>
      </c>
      <c r="G33" s="66"/>
      <c r="H33" s="64" t="s">
        <v>111</v>
      </c>
      <c r="I33" s="65"/>
      <c r="J33" s="66"/>
    </row>
    <row r="34" spans="1:10" ht="12.75">
      <c r="A34" s="35" t="s">
        <v>65</v>
      </c>
      <c r="B34" s="36"/>
      <c r="C34" s="36"/>
      <c r="D34" s="36"/>
      <c r="E34" s="37"/>
      <c r="F34" s="69">
        <v>0.13</v>
      </c>
      <c r="G34" s="70"/>
      <c r="H34" s="64" t="s">
        <v>36</v>
      </c>
      <c r="I34" s="65"/>
      <c r="J34" s="66"/>
    </row>
    <row r="35" spans="1:10" ht="12.75">
      <c r="A35" s="71" t="s">
        <v>64</v>
      </c>
      <c r="B35" s="72"/>
      <c r="C35" s="72"/>
      <c r="D35" s="72"/>
      <c r="E35" s="73"/>
      <c r="F35" s="69">
        <v>2.54</v>
      </c>
      <c r="G35" s="70"/>
      <c r="H35" s="74" t="s">
        <v>8</v>
      </c>
      <c r="I35" s="65"/>
      <c r="J35" s="66"/>
    </row>
    <row r="36" spans="1:10" ht="12.75">
      <c r="A36" s="35" t="s">
        <v>35</v>
      </c>
      <c r="B36" s="36"/>
      <c r="C36" s="36"/>
      <c r="D36" s="36"/>
      <c r="E36" s="37"/>
      <c r="F36" s="64">
        <v>3.29</v>
      </c>
      <c r="G36" s="66"/>
      <c r="H36" s="64" t="s">
        <v>36</v>
      </c>
      <c r="I36" s="65"/>
      <c r="J36" s="66"/>
    </row>
    <row r="37" spans="1:10" ht="12.75">
      <c r="A37" s="35" t="s">
        <v>37</v>
      </c>
      <c r="B37" s="36"/>
      <c r="C37" s="36"/>
      <c r="D37" s="36"/>
      <c r="E37" s="37"/>
      <c r="F37" s="64">
        <v>2.97</v>
      </c>
      <c r="G37" s="66"/>
      <c r="H37" s="64"/>
      <c r="I37" s="65"/>
      <c r="J37" s="66"/>
    </row>
    <row r="38" spans="1:10" ht="12.75">
      <c r="A38" s="35" t="s">
        <v>113</v>
      </c>
      <c r="B38" s="36"/>
      <c r="C38" s="36"/>
      <c r="D38" s="36"/>
      <c r="E38" s="37"/>
      <c r="F38" s="64">
        <v>0.82</v>
      </c>
      <c r="G38" s="66"/>
      <c r="H38" s="64"/>
      <c r="I38" s="65"/>
      <c r="J38" s="66"/>
    </row>
    <row r="39" spans="1:10" ht="12.75">
      <c r="A39" s="35" t="s">
        <v>71</v>
      </c>
      <c r="B39" s="36"/>
      <c r="C39" s="36"/>
      <c r="D39" s="36"/>
      <c r="E39" s="37"/>
      <c r="F39" s="75">
        <v>1.27</v>
      </c>
      <c r="G39" s="76"/>
      <c r="H39" s="64"/>
      <c r="I39" s="65"/>
      <c r="J39" s="66"/>
    </row>
    <row r="40" spans="1:10" ht="12.75">
      <c r="A40" s="17" t="s">
        <v>122</v>
      </c>
      <c r="B40" s="11"/>
      <c r="C40" s="11"/>
      <c r="D40" s="11"/>
      <c r="E40" s="12"/>
      <c r="F40" s="77"/>
      <c r="G40" s="78"/>
      <c r="H40" s="64" t="str">
        <f>H33</f>
        <v>Ежемесячно</v>
      </c>
      <c r="I40" s="65"/>
      <c r="J40" s="66"/>
    </row>
    <row r="41" spans="1:10" ht="12.75">
      <c r="A41" s="17" t="s">
        <v>128</v>
      </c>
      <c r="B41" s="11"/>
      <c r="C41" s="11"/>
      <c r="D41" s="11"/>
      <c r="E41" s="12"/>
      <c r="F41" s="79"/>
      <c r="G41" s="80"/>
      <c r="H41" s="74" t="s">
        <v>116</v>
      </c>
      <c r="I41" s="65"/>
      <c r="J41" s="66"/>
    </row>
    <row r="42" spans="1:10" ht="12.75">
      <c r="A42" s="35" t="s">
        <v>129</v>
      </c>
      <c r="B42" s="36"/>
      <c r="C42" s="36"/>
      <c r="D42" s="36"/>
      <c r="E42" s="37"/>
      <c r="F42" s="68">
        <v>0.9</v>
      </c>
      <c r="G42" s="154"/>
      <c r="H42" s="64" t="str">
        <f>H40</f>
        <v>Ежемесячно</v>
      </c>
      <c r="I42" s="65"/>
      <c r="J42" s="66"/>
    </row>
    <row r="43" spans="1:10" ht="12.75">
      <c r="A43" s="35" t="s">
        <v>130</v>
      </c>
      <c r="B43" s="36"/>
      <c r="C43" s="36"/>
      <c r="D43" s="36"/>
      <c r="E43" s="37"/>
      <c r="F43" s="64">
        <v>0.15</v>
      </c>
      <c r="G43" s="66"/>
      <c r="H43" s="64" t="str">
        <f>H42</f>
        <v>Ежемесячно</v>
      </c>
      <c r="I43" s="65"/>
      <c r="J43" s="66"/>
    </row>
    <row r="44" spans="1:10" ht="12.75">
      <c r="A44" s="35" t="s">
        <v>40</v>
      </c>
      <c r="B44" s="36"/>
      <c r="C44" s="36"/>
      <c r="D44" s="36"/>
      <c r="E44" s="37"/>
      <c r="F44" s="40">
        <f>F43+F42+F39+F38+F37+F36+F35+F34+F33+F32+F22+F18+F13+F9</f>
        <v>26.120000000000005</v>
      </c>
      <c r="G44" s="39"/>
      <c r="H44" s="64"/>
      <c r="I44" s="65"/>
      <c r="J44" s="66"/>
    </row>
    <row r="45" spans="1:10" ht="12.75">
      <c r="A45" s="35" t="s">
        <v>93</v>
      </c>
      <c r="B45" s="36"/>
      <c r="C45" s="36"/>
      <c r="D45" s="36"/>
      <c r="E45" s="37"/>
      <c r="F45" s="62">
        <v>5.48</v>
      </c>
      <c r="G45" s="63"/>
      <c r="H45" s="64"/>
      <c r="I45" s="65"/>
      <c r="J45" s="66"/>
    </row>
    <row r="46" spans="1:13" ht="12.75">
      <c r="A46" s="35" t="s">
        <v>43</v>
      </c>
      <c r="B46" s="36"/>
      <c r="C46" s="36"/>
      <c r="D46" s="36"/>
      <c r="E46" s="37"/>
      <c r="F46" s="67">
        <f>SUM(F44:F45)</f>
        <v>31.600000000000005</v>
      </c>
      <c r="G46" s="39"/>
      <c r="H46" s="62"/>
      <c r="I46" s="65"/>
      <c r="J46" s="66"/>
      <c r="L46" s="23"/>
      <c r="M46" s="23"/>
    </row>
    <row r="47" spans="1:12" ht="12.75">
      <c r="A47" s="58" t="s">
        <v>44</v>
      </c>
      <c r="B47" s="59"/>
      <c r="C47" s="59"/>
      <c r="D47" s="59"/>
      <c r="E47" s="59"/>
      <c r="F47" s="59"/>
      <c r="G47" s="59"/>
      <c r="H47" s="59"/>
      <c r="I47" s="59"/>
      <c r="J47" s="39"/>
      <c r="L47" s="18"/>
    </row>
    <row r="48" spans="1:10" ht="12.75">
      <c r="A48" s="54" t="s">
        <v>45</v>
      </c>
      <c r="B48" s="54"/>
      <c r="C48" s="54"/>
      <c r="D48" s="54"/>
      <c r="E48" s="54"/>
      <c r="F48" s="55"/>
      <c r="G48" s="55"/>
      <c r="H48" s="142" t="s">
        <v>46</v>
      </c>
      <c r="I48" s="143"/>
      <c r="J48" s="144"/>
    </row>
    <row r="49" spans="1:10" ht="12.75">
      <c r="A49" s="54" t="s">
        <v>47</v>
      </c>
      <c r="B49" s="54"/>
      <c r="C49" s="54"/>
      <c r="D49" s="54"/>
      <c r="E49" s="54"/>
      <c r="F49" s="55"/>
      <c r="G49" s="55"/>
      <c r="H49" s="145"/>
      <c r="I49" s="146"/>
      <c r="J49" s="147"/>
    </row>
    <row r="50" spans="1:10" ht="12.75">
      <c r="A50" s="54" t="s">
        <v>48</v>
      </c>
      <c r="B50" s="54"/>
      <c r="C50" s="54"/>
      <c r="D50" s="54"/>
      <c r="E50" s="54"/>
      <c r="F50" s="55"/>
      <c r="G50" s="55"/>
      <c r="H50" s="145"/>
      <c r="I50" s="146"/>
      <c r="J50" s="147"/>
    </row>
    <row r="51" spans="1:12" ht="12.75">
      <c r="A51" s="54" t="s">
        <v>51</v>
      </c>
      <c r="B51" s="54"/>
      <c r="C51" s="54"/>
      <c r="D51" s="54"/>
      <c r="E51" s="54"/>
      <c r="F51" s="55"/>
      <c r="G51" s="55"/>
      <c r="H51" s="145"/>
      <c r="I51" s="146"/>
      <c r="J51" s="147"/>
      <c r="L51" s="18"/>
    </row>
    <row r="52" spans="1:10" ht="12.75">
      <c r="A52" s="54" t="s">
        <v>53</v>
      </c>
      <c r="B52" s="54"/>
      <c r="C52" s="54"/>
      <c r="D52" s="54"/>
      <c r="E52" s="54"/>
      <c r="F52" s="55"/>
      <c r="G52" s="55"/>
      <c r="H52" s="145"/>
      <c r="I52" s="146"/>
      <c r="J52" s="147"/>
    </row>
    <row r="53" spans="1:10" ht="12.75">
      <c r="A53" s="44" t="s">
        <v>90</v>
      </c>
      <c r="B53" s="31"/>
      <c r="C53" s="31"/>
      <c r="D53" s="31"/>
      <c r="E53" s="32"/>
      <c r="F53" s="49"/>
      <c r="G53" s="50"/>
      <c r="H53" s="145"/>
      <c r="I53" s="146"/>
      <c r="J53" s="147"/>
    </row>
    <row r="54" spans="1:10" ht="12.75">
      <c r="A54" s="54" t="s">
        <v>54</v>
      </c>
      <c r="B54" s="54"/>
      <c r="C54" s="54"/>
      <c r="D54" s="54"/>
      <c r="E54" s="54"/>
      <c r="F54" s="55"/>
      <c r="G54" s="55"/>
      <c r="H54" s="145"/>
      <c r="I54" s="146"/>
      <c r="J54" s="147"/>
    </row>
    <row r="55" spans="1:10" ht="12.75">
      <c r="A55" s="44" t="s">
        <v>49</v>
      </c>
      <c r="B55" s="56"/>
      <c r="C55" s="56"/>
      <c r="D55" s="56"/>
      <c r="E55" s="57"/>
      <c r="F55" s="49"/>
      <c r="G55" s="50"/>
      <c r="H55" s="145"/>
      <c r="I55" s="146"/>
      <c r="J55" s="147"/>
    </row>
    <row r="56" spans="1:10" ht="12.75">
      <c r="A56" s="44" t="s">
        <v>50</v>
      </c>
      <c r="B56" s="56"/>
      <c r="C56" s="56"/>
      <c r="D56" s="56"/>
      <c r="E56" s="57"/>
      <c r="F56" s="49"/>
      <c r="G56" s="50"/>
      <c r="H56" s="145"/>
      <c r="I56" s="146"/>
      <c r="J56" s="147"/>
    </row>
    <row r="57" spans="1:13" ht="12.75">
      <c r="A57" s="44" t="s">
        <v>52</v>
      </c>
      <c r="B57" s="56"/>
      <c r="C57" s="56"/>
      <c r="D57" s="56"/>
      <c r="E57" s="57"/>
      <c r="F57" s="49"/>
      <c r="G57" s="50"/>
      <c r="H57" s="145"/>
      <c r="I57" s="146"/>
      <c r="J57" s="147"/>
      <c r="M57" s="13"/>
    </row>
    <row r="58" spans="1:10" ht="12.75">
      <c r="A58" s="44" t="s">
        <v>91</v>
      </c>
      <c r="B58" s="56"/>
      <c r="C58" s="56"/>
      <c r="D58" s="56"/>
      <c r="E58" s="57"/>
      <c r="F58" s="49"/>
      <c r="G58" s="50"/>
      <c r="H58" s="145"/>
      <c r="I58" s="146"/>
      <c r="J58" s="147"/>
    </row>
    <row r="59" spans="1:10" ht="12.75">
      <c r="A59" s="44" t="s">
        <v>61</v>
      </c>
      <c r="B59" s="56"/>
      <c r="C59" s="56"/>
      <c r="D59" s="56"/>
      <c r="E59" s="57"/>
      <c r="F59" s="49"/>
      <c r="G59" s="50"/>
      <c r="H59" s="145"/>
      <c r="I59" s="146"/>
      <c r="J59" s="147"/>
    </row>
    <row r="60" spans="1:10" ht="24" customHeight="1">
      <c r="A60" s="139" t="s">
        <v>96</v>
      </c>
      <c r="B60" s="140"/>
      <c r="C60" s="140"/>
      <c r="D60" s="140"/>
      <c r="E60" s="141"/>
      <c r="F60" s="49"/>
      <c r="G60" s="50"/>
      <c r="H60" s="145"/>
      <c r="I60" s="146"/>
      <c r="J60" s="147"/>
    </row>
    <row r="61" spans="1:10" ht="12.75">
      <c r="A61" s="138" t="s">
        <v>59</v>
      </c>
      <c r="B61" s="138"/>
      <c r="C61" s="138"/>
      <c r="D61" s="138"/>
      <c r="E61" s="138"/>
      <c r="F61" s="42">
        <v>639000</v>
      </c>
      <c r="G61" s="42"/>
      <c r="H61" s="145"/>
      <c r="I61" s="146"/>
      <c r="J61" s="147"/>
    </row>
    <row r="62" spans="1:10" ht="12.75">
      <c r="A62" s="35" t="s">
        <v>92</v>
      </c>
      <c r="B62" s="36"/>
      <c r="C62" s="36"/>
      <c r="D62" s="36"/>
      <c r="E62" s="37"/>
      <c r="F62" s="52">
        <f>F61/12/F7</f>
        <v>5.475015422578656</v>
      </c>
      <c r="G62" s="53"/>
      <c r="H62" s="148"/>
      <c r="I62" s="149"/>
      <c r="J62" s="150"/>
    </row>
  </sheetData>
  <sheetProtection/>
  <mergeCells count="129">
    <mergeCell ref="H31:J31"/>
    <mergeCell ref="A39:E39"/>
    <mergeCell ref="A38:E38"/>
    <mergeCell ref="F38:G38"/>
    <mergeCell ref="H38:J38"/>
    <mergeCell ref="F23:G24"/>
    <mergeCell ref="F25:G27"/>
    <mergeCell ref="F28:G30"/>
    <mergeCell ref="A31:E31"/>
    <mergeCell ref="A28:E30"/>
    <mergeCell ref="F31:G31"/>
    <mergeCell ref="A60:E60"/>
    <mergeCell ref="F60:G60"/>
    <mergeCell ref="A61:E61"/>
    <mergeCell ref="F61:G61"/>
    <mergeCell ref="A62:E62"/>
    <mergeCell ref="F62:G62"/>
    <mergeCell ref="A57:E57"/>
    <mergeCell ref="F57:G57"/>
    <mergeCell ref="A58:E58"/>
    <mergeCell ref="F58:G58"/>
    <mergeCell ref="A59:E59"/>
    <mergeCell ref="F59:G59"/>
    <mergeCell ref="A54:E54"/>
    <mergeCell ref="F54:G54"/>
    <mergeCell ref="A55:E55"/>
    <mergeCell ref="F55:G55"/>
    <mergeCell ref="A56:E56"/>
    <mergeCell ref="F56:G56"/>
    <mergeCell ref="F50:G50"/>
    <mergeCell ref="A51:E51"/>
    <mergeCell ref="F51:G51"/>
    <mergeCell ref="A52:E52"/>
    <mergeCell ref="F52:G52"/>
    <mergeCell ref="A53:E53"/>
    <mergeCell ref="F53:G53"/>
    <mergeCell ref="A46:E46"/>
    <mergeCell ref="F46:G46"/>
    <mergeCell ref="H46:J46"/>
    <mergeCell ref="A47:J47"/>
    <mergeCell ref="A48:E48"/>
    <mergeCell ref="F48:G48"/>
    <mergeCell ref="H48:J62"/>
    <mergeCell ref="A49:E49"/>
    <mergeCell ref="F49:G49"/>
    <mergeCell ref="A50:E50"/>
    <mergeCell ref="A45:E45"/>
    <mergeCell ref="F45:G45"/>
    <mergeCell ref="H45:J45"/>
    <mergeCell ref="A43:E43"/>
    <mergeCell ref="F43:G43"/>
    <mergeCell ref="H43:J43"/>
    <mergeCell ref="A44:E44"/>
    <mergeCell ref="F44:G44"/>
    <mergeCell ref="H44:J44"/>
    <mergeCell ref="F39:G41"/>
    <mergeCell ref="H39:J39"/>
    <mergeCell ref="H40:J40"/>
    <mergeCell ref="H41:J41"/>
    <mergeCell ref="A42:E42"/>
    <mergeCell ref="F42:G42"/>
    <mergeCell ref="H42:J42"/>
    <mergeCell ref="A36:E36"/>
    <mergeCell ref="F36:G36"/>
    <mergeCell ref="H36:J36"/>
    <mergeCell ref="A37:E37"/>
    <mergeCell ref="F37:G37"/>
    <mergeCell ref="H37:J37"/>
    <mergeCell ref="A34:E34"/>
    <mergeCell ref="F34:G34"/>
    <mergeCell ref="H34:J34"/>
    <mergeCell ref="A35:E35"/>
    <mergeCell ref="F35:G35"/>
    <mergeCell ref="H35:J35"/>
    <mergeCell ref="A32:E32"/>
    <mergeCell ref="F32:G32"/>
    <mergeCell ref="H32:J32"/>
    <mergeCell ref="A33:E33"/>
    <mergeCell ref="F33:G33"/>
    <mergeCell ref="H33:J33"/>
    <mergeCell ref="A22:E22"/>
    <mergeCell ref="H22:J22"/>
    <mergeCell ref="A23:E24"/>
    <mergeCell ref="H23:J24"/>
    <mergeCell ref="A25:E27"/>
    <mergeCell ref="H25:J27"/>
    <mergeCell ref="H28:J30"/>
    <mergeCell ref="F22:G22"/>
    <mergeCell ref="A18:E18"/>
    <mergeCell ref="F18:G21"/>
    <mergeCell ref="H18:J18"/>
    <mergeCell ref="A19:E19"/>
    <mergeCell ref="H19:J19"/>
    <mergeCell ref="A20:E20"/>
    <mergeCell ref="H20:J20"/>
    <mergeCell ref="A21:E21"/>
    <mergeCell ref="H21:J21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A9:E9"/>
    <mergeCell ref="F9:G12"/>
    <mergeCell ref="H9:J9"/>
    <mergeCell ref="A10:E10"/>
    <mergeCell ref="H10:J10"/>
    <mergeCell ref="A11:E11"/>
    <mergeCell ref="H11:J11"/>
    <mergeCell ref="A12:E12"/>
    <mergeCell ref="H12:J12"/>
    <mergeCell ref="A7:E7"/>
    <mergeCell ref="F7:G7"/>
    <mergeCell ref="H7:J7"/>
    <mergeCell ref="A8:E8"/>
    <mergeCell ref="F8:G8"/>
    <mergeCell ref="H8:J8"/>
    <mergeCell ref="A2:J2"/>
    <mergeCell ref="A3:J3"/>
    <mergeCell ref="A4:E5"/>
    <mergeCell ref="F4:G5"/>
    <mergeCell ref="H4:J5"/>
    <mergeCell ref="A6:E6"/>
    <mergeCell ref="F6:G6"/>
    <mergeCell ref="H6:J6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2:N58"/>
  <sheetViews>
    <sheetView zoomScalePageLayoutView="0" workbookViewId="0" topLeftCell="A28">
      <selection activeCell="A61" sqref="A61:IV61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</cols>
  <sheetData>
    <row r="2" spans="1:10" ht="12.75">
      <c r="A2" s="125" t="s">
        <v>102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2.75">
      <c r="A3" s="125" t="s">
        <v>145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2.75">
      <c r="A4" s="103"/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2.75">
      <c r="A5" s="126" t="s">
        <v>1</v>
      </c>
      <c r="B5" s="127"/>
      <c r="C5" s="127"/>
      <c r="D5" s="127"/>
      <c r="E5" s="128"/>
      <c r="F5" s="132" t="s">
        <v>2</v>
      </c>
      <c r="G5" s="133"/>
      <c r="H5" s="126" t="s">
        <v>3</v>
      </c>
      <c r="I5" s="127"/>
      <c r="J5" s="128"/>
    </row>
    <row r="6" spans="1:10" ht="12.75">
      <c r="A6" s="129"/>
      <c r="B6" s="130"/>
      <c r="C6" s="130"/>
      <c r="D6" s="130"/>
      <c r="E6" s="131"/>
      <c r="F6" s="134"/>
      <c r="G6" s="135"/>
      <c r="H6" s="129"/>
      <c r="I6" s="130"/>
      <c r="J6" s="131"/>
    </row>
    <row r="7" spans="1:10" ht="12.75">
      <c r="A7" s="111"/>
      <c r="B7" s="111"/>
      <c r="C7" s="111"/>
      <c r="D7" s="111"/>
      <c r="E7" s="112"/>
      <c r="F7" s="113"/>
      <c r="G7" s="124"/>
      <c r="H7" s="115"/>
      <c r="I7" s="116"/>
      <c r="J7" s="117"/>
    </row>
    <row r="8" spans="1:10" ht="12.75">
      <c r="A8" s="111" t="s">
        <v>101</v>
      </c>
      <c r="B8" s="111"/>
      <c r="C8" s="111"/>
      <c r="D8" s="111"/>
      <c r="E8" s="112"/>
      <c r="F8" s="113">
        <v>13914.5</v>
      </c>
      <c r="G8" s="124"/>
      <c r="H8" s="115"/>
      <c r="I8" s="116"/>
      <c r="J8" s="117"/>
    </row>
    <row r="9" spans="1:14" ht="12.75">
      <c r="A9" s="118" t="s">
        <v>6</v>
      </c>
      <c r="B9" s="118"/>
      <c r="C9" s="118"/>
      <c r="D9" s="118"/>
      <c r="E9" s="118"/>
      <c r="F9" s="75">
        <v>5.32</v>
      </c>
      <c r="G9" s="76"/>
      <c r="H9" s="64"/>
      <c r="I9" s="65"/>
      <c r="J9" s="66"/>
      <c r="N9" s="20"/>
    </row>
    <row r="10" spans="1:10" ht="12.75">
      <c r="A10" s="119" t="s">
        <v>7</v>
      </c>
      <c r="B10" s="120"/>
      <c r="C10" s="120"/>
      <c r="D10" s="120"/>
      <c r="E10" s="120"/>
      <c r="F10" s="77"/>
      <c r="G10" s="78"/>
      <c r="H10" s="155" t="s">
        <v>87</v>
      </c>
      <c r="I10" s="122"/>
      <c r="J10" s="123"/>
    </row>
    <row r="11" spans="1:10" ht="12.75">
      <c r="A11" s="30" t="s">
        <v>9</v>
      </c>
      <c r="B11" s="31"/>
      <c r="C11" s="31"/>
      <c r="D11" s="31"/>
      <c r="E11" s="31"/>
      <c r="F11" s="77"/>
      <c r="G11" s="78"/>
      <c r="H11" s="64" t="s">
        <v>10</v>
      </c>
      <c r="I11" s="65"/>
      <c r="J11" s="66"/>
    </row>
    <row r="12" spans="1:10" ht="12.75">
      <c r="A12" s="30" t="s">
        <v>11</v>
      </c>
      <c r="B12" s="31"/>
      <c r="C12" s="31"/>
      <c r="D12" s="31"/>
      <c r="E12" s="31"/>
      <c r="F12" s="79"/>
      <c r="G12" s="80"/>
      <c r="H12" s="121" t="str">
        <f>H10</f>
        <v>Ежедневно,кроме выходных</v>
      </c>
      <c r="I12" s="122"/>
      <c r="J12" s="123"/>
    </row>
    <row r="13" spans="1:10" ht="12.75">
      <c r="A13" s="35" t="s">
        <v>12</v>
      </c>
      <c r="B13" s="36"/>
      <c r="C13" s="36"/>
      <c r="D13" s="36"/>
      <c r="E13" s="37"/>
      <c r="F13" s="75">
        <v>1.83</v>
      </c>
      <c r="G13" s="76"/>
      <c r="H13" s="64"/>
      <c r="I13" s="65"/>
      <c r="J13" s="66"/>
    </row>
    <row r="14" spans="1:10" ht="12.75">
      <c r="A14" s="81" t="s">
        <v>13</v>
      </c>
      <c r="B14" s="82"/>
      <c r="C14" s="82"/>
      <c r="D14" s="82"/>
      <c r="E14" s="83"/>
      <c r="F14" s="77"/>
      <c r="G14" s="78"/>
      <c r="H14" s="75" t="s">
        <v>14</v>
      </c>
      <c r="I14" s="87"/>
      <c r="J14" s="76"/>
    </row>
    <row r="15" spans="1:10" ht="12.75">
      <c r="A15" s="84"/>
      <c r="B15" s="85"/>
      <c r="C15" s="85"/>
      <c r="D15" s="85"/>
      <c r="E15" s="86"/>
      <c r="F15" s="77"/>
      <c r="G15" s="78"/>
      <c r="H15" s="79"/>
      <c r="I15" s="88"/>
      <c r="J15" s="80"/>
    </row>
    <row r="16" spans="1:10" ht="12.75">
      <c r="A16" s="30" t="s">
        <v>15</v>
      </c>
      <c r="B16" s="31"/>
      <c r="C16" s="31"/>
      <c r="D16" s="31"/>
      <c r="E16" s="32"/>
      <c r="F16" s="77"/>
      <c r="G16" s="78"/>
      <c r="H16" s="64" t="s">
        <v>16</v>
      </c>
      <c r="I16" s="65"/>
      <c r="J16" s="66"/>
    </row>
    <row r="17" spans="1:10" ht="12.75">
      <c r="A17" s="30" t="s">
        <v>17</v>
      </c>
      <c r="B17" s="31"/>
      <c r="C17" s="31"/>
      <c r="D17" s="31"/>
      <c r="E17" s="32"/>
      <c r="F17" s="79"/>
      <c r="G17" s="80"/>
      <c r="H17" s="64" t="s">
        <v>18</v>
      </c>
      <c r="I17" s="65"/>
      <c r="J17" s="66"/>
    </row>
    <row r="18" spans="1:10" ht="12.75">
      <c r="A18" s="105" t="s">
        <v>19</v>
      </c>
      <c r="B18" s="106"/>
      <c r="C18" s="106"/>
      <c r="D18" s="106"/>
      <c r="E18" s="107"/>
      <c r="F18" s="75">
        <v>0.46</v>
      </c>
      <c r="G18" s="76"/>
      <c r="H18" s="65"/>
      <c r="I18" s="65"/>
      <c r="J18" s="66"/>
    </row>
    <row r="19" spans="1:10" ht="12.75">
      <c r="A19" s="30" t="s">
        <v>20</v>
      </c>
      <c r="B19" s="31"/>
      <c r="C19" s="31"/>
      <c r="D19" s="31"/>
      <c r="E19" s="32"/>
      <c r="F19" s="77"/>
      <c r="G19" s="78"/>
      <c r="H19" s="65"/>
      <c r="I19" s="65"/>
      <c r="J19" s="66"/>
    </row>
    <row r="20" spans="1:10" ht="12.75">
      <c r="A20" s="108" t="s">
        <v>21</v>
      </c>
      <c r="B20" s="109"/>
      <c r="C20" s="109"/>
      <c r="D20" s="109"/>
      <c r="E20" s="110"/>
      <c r="F20" s="77"/>
      <c r="G20" s="78"/>
      <c r="H20" s="65" t="s">
        <v>103</v>
      </c>
      <c r="I20" s="65"/>
      <c r="J20" s="66"/>
    </row>
    <row r="21" spans="1:10" ht="12.75">
      <c r="A21" s="30" t="s">
        <v>23</v>
      </c>
      <c r="B21" s="31"/>
      <c r="C21" s="31"/>
      <c r="D21" s="31"/>
      <c r="E21" s="32"/>
      <c r="F21" s="77"/>
      <c r="G21" s="78"/>
      <c r="H21" s="75"/>
      <c r="I21" s="87"/>
      <c r="J21" s="76"/>
    </row>
    <row r="22" spans="1:10" ht="12.75">
      <c r="A22" s="35" t="s">
        <v>24</v>
      </c>
      <c r="B22" s="36"/>
      <c r="C22" s="36"/>
      <c r="D22" s="36"/>
      <c r="E22" s="37"/>
      <c r="F22" s="75">
        <f>F23+F25+F28+F31</f>
        <v>8.35</v>
      </c>
      <c r="G22" s="76"/>
      <c r="H22" s="64"/>
      <c r="I22" s="65"/>
      <c r="J22" s="66"/>
    </row>
    <row r="23" spans="1:10" ht="12.75">
      <c r="A23" s="81" t="s">
        <v>25</v>
      </c>
      <c r="B23" s="82"/>
      <c r="C23" s="82"/>
      <c r="D23" s="82"/>
      <c r="E23" s="83"/>
      <c r="F23" s="75">
        <v>2.43</v>
      </c>
      <c r="G23" s="76"/>
      <c r="H23" s="75" t="s">
        <v>26</v>
      </c>
      <c r="I23" s="87"/>
      <c r="J23" s="76"/>
    </row>
    <row r="24" spans="1:10" ht="12.75">
      <c r="A24" s="84"/>
      <c r="B24" s="85"/>
      <c r="C24" s="85"/>
      <c r="D24" s="85"/>
      <c r="E24" s="86"/>
      <c r="F24" s="79"/>
      <c r="G24" s="80"/>
      <c r="H24" s="79"/>
      <c r="I24" s="88"/>
      <c r="J24" s="80"/>
    </row>
    <row r="25" spans="1:10" ht="12.75" customHeight="1">
      <c r="A25" s="81" t="s">
        <v>104</v>
      </c>
      <c r="B25" s="82"/>
      <c r="C25" s="82"/>
      <c r="D25" s="82"/>
      <c r="E25" s="83"/>
      <c r="F25" s="75">
        <v>4.13</v>
      </c>
      <c r="G25" s="76"/>
      <c r="H25" s="75" t="str">
        <f>H23</f>
        <v>Круглосуточно</v>
      </c>
      <c r="I25" s="87"/>
      <c r="J25" s="76"/>
    </row>
    <row r="26" spans="1:10" ht="12.75">
      <c r="A26" s="89"/>
      <c r="B26" s="90"/>
      <c r="C26" s="90"/>
      <c r="D26" s="90"/>
      <c r="E26" s="91"/>
      <c r="F26" s="77"/>
      <c r="G26" s="78"/>
      <c r="H26" s="77"/>
      <c r="I26" s="101"/>
      <c r="J26" s="78"/>
    </row>
    <row r="27" spans="1:10" ht="0.75" customHeight="1">
      <c r="A27" s="84"/>
      <c r="B27" s="85"/>
      <c r="C27" s="85"/>
      <c r="D27" s="85"/>
      <c r="E27" s="86"/>
      <c r="F27" s="79"/>
      <c r="G27" s="80"/>
      <c r="H27" s="79"/>
      <c r="I27" s="88"/>
      <c r="J27" s="80"/>
    </row>
    <row r="28" spans="1:10" ht="12.75">
      <c r="A28" s="81" t="s">
        <v>105</v>
      </c>
      <c r="B28" s="82"/>
      <c r="C28" s="82"/>
      <c r="D28" s="82"/>
      <c r="E28" s="83"/>
      <c r="F28" s="75">
        <v>1.39</v>
      </c>
      <c r="G28" s="76"/>
      <c r="H28" s="75" t="str">
        <f>H25</f>
        <v>Круглосуточно</v>
      </c>
      <c r="I28" s="87"/>
      <c r="J28" s="76"/>
    </row>
    <row r="29" spans="1:10" ht="15" customHeight="1">
      <c r="A29" s="89"/>
      <c r="B29" s="90"/>
      <c r="C29" s="90"/>
      <c r="D29" s="90"/>
      <c r="E29" s="91"/>
      <c r="F29" s="77"/>
      <c r="G29" s="78"/>
      <c r="H29" s="77"/>
      <c r="I29" s="101"/>
      <c r="J29" s="78"/>
    </row>
    <row r="30" spans="1:10" ht="15" customHeight="1" hidden="1">
      <c r="A30" s="84"/>
      <c r="B30" s="85"/>
      <c r="C30" s="85"/>
      <c r="D30" s="85"/>
      <c r="E30" s="86"/>
      <c r="F30" s="64">
        <v>0.05</v>
      </c>
      <c r="G30" s="66"/>
      <c r="H30" s="64" t="s">
        <v>33</v>
      </c>
      <c r="I30" s="65"/>
      <c r="J30" s="66"/>
    </row>
    <row r="31" spans="1:10" ht="15" customHeight="1">
      <c r="A31" s="119" t="s">
        <v>106</v>
      </c>
      <c r="B31" s="120"/>
      <c r="C31" s="120"/>
      <c r="D31" s="120"/>
      <c r="E31" s="159"/>
      <c r="F31" s="68">
        <v>0.4</v>
      </c>
      <c r="G31" s="154"/>
      <c r="H31" s="64" t="str">
        <f>H28</f>
        <v>Круглосуточно</v>
      </c>
      <c r="I31" s="65"/>
      <c r="J31" s="66"/>
    </row>
    <row r="32" spans="1:10" ht="15" customHeight="1">
      <c r="A32" s="105" t="s">
        <v>32</v>
      </c>
      <c r="B32" s="106"/>
      <c r="C32" s="106"/>
      <c r="D32" s="106"/>
      <c r="E32" s="107"/>
      <c r="F32" s="64">
        <v>0.05</v>
      </c>
      <c r="G32" s="66"/>
      <c r="H32" s="64" t="s">
        <v>111</v>
      </c>
      <c r="I32" s="65"/>
      <c r="J32" s="66"/>
    </row>
    <row r="33" spans="1:10" ht="12.75">
      <c r="A33" s="35" t="s">
        <v>34</v>
      </c>
      <c r="B33" s="36"/>
      <c r="C33" s="36"/>
      <c r="D33" s="36"/>
      <c r="E33" s="37"/>
      <c r="F33" s="64">
        <v>1.34</v>
      </c>
      <c r="G33" s="66"/>
      <c r="H33" s="64" t="str">
        <f>H32</f>
        <v>Ежемесячно</v>
      </c>
      <c r="I33" s="65"/>
      <c r="J33" s="66"/>
    </row>
    <row r="34" spans="1:10" ht="12.75">
      <c r="A34" s="35" t="s">
        <v>65</v>
      </c>
      <c r="B34" s="36"/>
      <c r="C34" s="36"/>
      <c r="D34" s="36"/>
      <c r="E34" s="37"/>
      <c r="F34" s="69">
        <v>0.12</v>
      </c>
      <c r="G34" s="70"/>
      <c r="H34" s="64" t="s">
        <v>36</v>
      </c>
      <c r="I34" s="65"/>
      <c r="J34" s="66"/>
    </row>
    <row r="35" spans="1:10" ht="12.75">
      <c r="A35" s="71" t="s">
        <v>64</v>
      </c>
      <c r="B35" s="72"/>
      <c r="C35" s="72"/>
      <c r="D35" s="72"/>
      <c r="E35" s="73"/>
      <c r="F35" s="69">
        <v>2.54</v>
      </c>
      <c r="G35" s="70"/>
      <c r="H35" s="74" t="s">
        <v>8</v>
      </c>
      <c r="I35" s="65"/>
      <c r="J35" s="66"/>
    </row>
    <row r="36" spans="1:10" ht="12.75">
      <c r="A36" s="35" t="s">
        <v>69</v>
      </c>
      <c r="B36" s="36"/>
      <c r="C36" s="36"/>
      <c r="D36" s="36"/>
      <c r="E36" s="37"/>
      <c r="F36" s="64">
        <v>2.03</v>
      </c>
      <c r="G36" s="66"/>
      <c r="H36" s="64" t="s">
        <v>36</v>
      </c>
      <c r="I36" s="65"/>
      <c r="J36" s="66"/>
    </row>
    <row r="37" spans="1:10" ht="12.75">
      <c r="A37" s="35" t="s">
        <v>70</v>
      </c>
      <c r="B37" s="36"/>
      <c r="C37" s="36"/>
      <c r="D37" s="36"/>
      <c r="E37" s="37"/>
      <c r="F37" s="64">
        <v>2.97</v>
      </c>
      <c r="G37" s="66"/>
      <c r="H37" s="64"/>
      <c r="I37" s="65"/>
      <c r="J37" s="66"/>
    </row>
    <row r="38" spans="1:10" ht="12.75">
      <c r="A38" s="35" t="s">
        <v>107</v>
      </c>
      <c r="B38" s="36"/>
      <c r="C38" s="36"/>
      <c r="D38" s="36"/>
      <c r="E38" s="37"/>
      <c r="F38" s="64">
        <v>0.82</v>
      </c>
      <c r="G38" s="66"/>
      <c r="H38" s="64"/>
      <c r="I38" s="65"/>
      <c r="J38" s="66"/>
    </row>
    <row r="39" spans="1:10" ht="12.75">
      <c r="A39" s="7" t="s">
        <v>74</v>
      </c>
      <c r="B39" s="8"/>
      <c r="C39" s="8"/>
      <c r="D39" s="8"/>
      <c r="E39" s="9"/>
      <c r="F39" s="75">
        <v>1.22</v>
      </c>
      <c r="G39" s="76"/>
      <c r="H39" s="64"/>
      <c r="I39" s="65"/>
      <c r="J39" s="66"/>
    </row>
    <row r="40" spans="1:10" ht="12.75">
      <c r="A40" s="17" t="s">
        <v>75</v>
      </c>
      <c r="B40" s="11"/>
      <c r="C40" s="11"/>
      <c r="D40" s="11"/>
      <c r="E40" s="12"/>
      <c r="F40" s="77"/>
      <c r="G40" s="78"/>
      <c r="H40" s="64" t="s">
        <v>33</v>
      </c>
      <c r="I40" s="65"/>
      <c r="J40" s="66"/>
    </row>
    <row r="41" spans="1:10" ht="12.75">
      <c r="A41" s="17" t="s">
        <v>76</v>
      </c>
      <c r="B41" s="11"/>
      <c r="C41" s="11"/>
      <c r="D41" s="11"/>
      <c r="E41" s="12"/>
      <c r="F41" s="79"/>
      <c r="G41" s="80"/>
      <c r="H41" s="64" t="s">
        <v>86</v>
      </c>
      <c r="I41" s="65"/>
      <c r="J41" s="66"/>
    </row>
    <row r="42" spans="1:10" ht="12.75">
      <c r="A42" s="35" t="s">
        <v>80</v>
      </c>
      <c r="B42" s="36"/>
      <c r="C42" s="36"/>
      <c r="D42" s="36"/>
      <c r="E42" s="37"/>
      <c r="F42" s="68">
        <v>0.9</v>
      </c>
      <c r="G42" s="154"/>
      <c r="H42" s="64" t="str">
        <f>H33</f>
        <v>Ежемесячно</v>
      </c>
      <c r="I42" s="65"/>
      <c r="J42" s="66"/>
    </row>
    <row r="43" spans="1:13" ht="12.75">
      <c r="A43" s="14" t="s">
        <v>108</v>
      </c>
      <c r="B43" s="15"/>
      <c r="C43" s="15"/>
      <c r="D43" s="15"/>
      <c r="E43" s="16"/>
      <c r="F43" s="64">
        <v>1.29</v>
      </c>
      <c r="G43" s="66"/>
      <c r="H43" s="64" t="s">
        <v>36</v>
      </c>
      <c r="I43" s="65"/>
      <c r="J43" s="66"/>
      <c r="L43" s="158"/>
      <c r="M43" s="158"/>
    </row>
    <row r="44" spans="1:10" ht="12.75">
      <c r="A44" s="35" t="s">
        <v>109</v>
      </c>
      <c r="B44" s="36"/>
      <c r="C44" s="36"/>
      <c r="D44" s="36"/>
      <c r="E44" s="37"/>
      <c r="F44" s="68">
        <v>0.1</v>
      </c>
      <c r="G44" s="154"/>
      <c r="H44" s="64" t="str">
        <f>H42</f>
        <v>Ежемесячно</v>
      </c>
      <c r="I44" s="65"/>
      <c r="J44" s="66"/>
    </row>
    <row r="45" spans="1:12" ht="12.75">
      <c r="A45" s="35" t="s">
        <v>110</v>
      </c>
      <c r="B45" s="36"/>
      <c r="C45" s="36"/>
      <c r="D45" s="36"/>
      <c r="E45" s="37"/>
      <c r="F45" s="64">
        <v>0.22</v>
      </c>
      <c r="G45" s="66"/>
      <c r="H45" s="64" t="str">
        <f>H44</f>
        <v>Ежемесячно</v>
      </c>
      <c r="I45" s="65"/>
      <c r="J45" s="66"/>
      <c r="L45" s="18"/>
    </row>
    <row r="46" spans="1:12" ht="25.5" customHeight="1">
      <c r="A46" s="105" t="s">
        <v>112</v>
      </c>
      <c r="B46" s="106"/>
      <c r="C46" s="106"/>
      <c r="D46" s="106"/>
      <c r="E46" s="107"/>
      <c r="F46" s="156">
        <v>0.45</v>
      </c>
      <c r="G46" s="66"/>
      <c r="H46" s="64"/>
      <c r="I46" s="65"/>
      <c r="J46" s="66"/>
      <c r="L46" s="22"/>
    </row>
    <row r="47" spans="1:12" ht="16.5" customHeight="1">
      <c r="A47" s="35" t="s">
        <v>40</v>
      </c>
      <c r="B47" s="36"/>
      <c r="C47" s="36"/>
      <c r="D47" s="36"/>
      <c r="E47" s="37"/>
      <c r="F47" s="52">
        <f>F46+F45+F44+F43+F42+F39+F38+F37+F36+F35+F34+F33+F32+F22+F18+F13+F9</f>
        <v>30.009999999999998</v>
      </c>
      <c r="G47" s="53"/>
      <c r="H47" s="64"/>
      <c r="I47" s="65"/>
      <c r="J47" s="66"/>
      <c r="L47" s="22"/>
    </row>
    <row r="48" spans="1:12" ht="14.25" customHeight="1">
      <c r="A48" s="105" t="s">
        <v>118</v>
      </c>
      <c r="B48" s="106"/>
      <c r="C48" s="106"/>
      <c r="D48" s="106"/>
      <c r="E48" s="107"/>
      <c r="F48" s="156">
        <f>F58</f>
        <v>0</v>
      </c>
      <c r="G48" s="157"/>
      <c r="H48" s="64"/>
      <c r="I48" s="65"/>
      <c r="J48" s="66"/>
      <c r="L48" s="22"/>
    </row>
    <row r="49" spans="1:12" ht="12.75">
      <c r="A49" s="35" t="s">
        <v>43</v>
      </c>
      <c r="B49" s="36"/>
      <c r="C49" s="36"/>
      <c r="D49" s="36"/>
      <c r="E49" s="37"/>
      <c r="F49" s="67">
        <f>SUM(F47:F48)</f>
        <v>30.009999999999998</v>
      </c>
      <c r="G49" s="39"/>
      <c r="H49" s="62"/>
      <c r="I49" s="65"/>
      <c r="J49" s="66"/>
      <c r="L49" s="23"/>
    </row>
    <row r="50" spans="1:10" ht="12.75">
      <c r="A50" s="58" t="s">
        <v>44</v>
      </c>
      <c r="B50" s="59"/>
      <c r="C50" s="59"/>
      <c r="D50" s="59"/>
      <c r="E50" s="59"/>
      <c r="F50" s="59"/>
      <c r="G50" s="59"/>
      <c r="H50" s="59"/>
      <c r="I50" s="59"/>
      <c r="J50" s="39"/>
    </row>
    <row r="51" spans="1:10" ht="12.75">
      <c r="A51" s="44" t="s">
        <v>90</v>
      </c>
      <c r="B51" s="56"/>
      <c r="C51" s="56"/>
      <c r="D51" s="56"/>
      <c r="E51" s="57"/>
      <c r="F51" s="49"/>
      <c r="G51" s="50"/>
      <c r="H51" s="145"/>
      <c r="I51" s="146"/>
      <c r="J51" s="147"/>
    </row>
    <row r="52" spans="1:10" ht="12.75">
      <c r="A52" s="54" t="s">
        <v>54</v>
      </c>
      <c r="B52" s="54"/>
      <c r="C52" s="54"/>
      <c r="D52" s="54"/>
      <c r="E52" s="54"/>
      <c r="F52" s="55"/>
      <c r="G52" s="55"/>
      <c r="H52" s="145"/>
      <c r="I52" s="146"/>
      <c r="J52" s="147"/>
    </row>
    <row r="53" spans="1:10" ht="12.75">
      <c r="A53" s="44" t="s">
        <v>50</v>
      </c>
      <c r="B53" s="56"/>
      <c r="C53" s="56"/>
      <c r="D53" s="56"/>
      <c r="E53" s="57"/>
      <c r="F53" s="49"/>
      <c r="G53" s="50"/>
      <c r="H53" s="145"/>
      <c r="I53" s="146"/>
      <c r="J53" s="147"/>
    </row>
    <row r="54" spans="1:12" ht="12.75">
      <c r="A54" s="44" t="s">
        <v>52</v>
      </c>
      <c r="B54" s="56"/>
      <c r="C54" s="56"/>
      <c r="D54" s="56"/>
      <c r="E54" s="57"/>
      <c r="F54" s="49"/>
      <c r="G54" s="50"/>
      <c r="H54" s="145"/>
      <c r="I54" s="146"/>
      <c r="J54" s="147"/>
      <c r="L54" s="22"/>
    </row>
    <row r="55" spans="1:10" ht="12.75">
      <c r="A55" s="44" t="s">
        <v>61</v>
      </c>
      <c r="B55" s="56"/>
      <c r="C55" s="56"/>
      <c r="D55" s="56"/>
      <c r="E55" s="57"/>
      <c r="F55" s="49"/>
      <c r="G55" s="50"/>
      <c r="H55" s="145"/>
      <c r="I55" s="146"/>
      <c r="J55" s="147"/>
    </row>
    <row r="56" spans="1:10" ht="26.25" customHeight="1">
      <c r="A56" s="139" t="s">
        <v>94</v>
      </c>
      <c r="B56" s="140"/>
      <c r="C56" s="140"/>
      <c r="D56" s="140"/>
      <c r="E56" s="141"/>
      <c r="F56" s="49"/>
      <c r="G56" s="50"/>
      <c r="H56" s="145"/>
      <c r="I56" s="146"/>
      <c r="J56" s="147"/>
    </row>
    <row r="57" spans="1:10" ht="12.75">
      <c r="A57" s="138" t="s">
        <v>59</v>
      </c>
      <c r="B57" s="138"/>
      <c r="C57" s="138"/>
      <c r="D57" s="138"/>
      <c r="E57" s="138"/>
      <c r="F57" s="42">
        <v>0</v>
      </c>
      <c r="G57" s="42"/>
      <c r="H57" s="145"/>
      <c r="I57" s="146"/>
      <c r="J57" s="147"/>
    </row>
    <row r="58" spans="1:10" ht="12.75">
      <c r="A58" s="35" t="s">
        <v>92</v>
      </c>
      <c r="B58" s="36"/>
      <c r="C58" s="36"/>
      <c r="D58" s="36"/>
      <c r="E58" s="37"/>
      <c r="F58" s="52">
        <f>F57/12/F8</f>
        <v>0</v>
      </c>
      <c r="G58" s="53"/>
      <c r="H58" s="148"/>
      <c r="I58" s="149"/>
      <c r="J58" s="150"/>
    </row>
  </sheetData>
  <sheetProtection/>
  <mergeCells count="123">
    <mergeCell ref="L43:M43"/>
    <mergeCell ref="A2:J2"/>
    <mergeCell ref="A3:J3"/>
    <mergeCell ref="A4:J4"/>
    <mergeCell ref="A5:E6"/>
    <mergeCell ref="F5:G6"/>
    <mergeCell ref="H5:J6"/>
    <mergeCell ref="A7:E7"/>
    <mergeCell ref="F7:G7"/>
    <mergeCell ref="H7:J7"/>
    <mergeCell ref="A8:E8"/>
    <mergeCell ref="F8:G8"/>
    <mergeCell ref="H8:J8"/>
    <mergeCell ref="A9:E9"/>
    <mergeCell ref="F9:G12"/>
    <mergeCell ref="H9:J9"/>
    <mergeCell ref="A10:E10"/>
    <mergeCell ref="H10:J10"/>
    <mergeCell ref="A11:E11"/>
    <mergeCell ref="H11:J11"/>
    <mergeCell ref="A12:E12"/>
    <mergeCell ref="H12:J12"/>
    <mergeCell ref="A13:E13"/>
    <mergeCell ref="F13:G17"/>
    <mergeCell ref="H13:J13"/>
    <mergeCell ref="A14:E15"/>
    <mergeCell ref="H14:J15"/>
    <mergeCell ref="A16:E16"/>
    <mergeCell ref="H16:J16"/>
    <mergeCell ref="A17:E17"/>
    <mergeCell ref="H17:J17"/>
    <mergeCell ref="A18:E18"/>
    <mergeCell ref="F18:G21"/>
    <mergeCell ref="H18:J18"/>
    <mergeCell ref="A19:E19"/>
    <mergeCell ref="H19:J19"/>
    <mergeCell ref="A20:E20"/>
    <mergeCell ref="H20:J20"/>
    <mergeCell ref="A21:E21"/>
    <mergeCell ref="H21:J21"/>
    <mergeCell ref="A22:E22"/>
    <mergeCell ref="F22:G22"/>
    <mergeCell ref="H22:J22"/>
    <mergeCell ref="A23:E24"/>
    <mergeCell ref="F23:G24"/>
    <mergeCell ref="H23:J24"/>
    <mergeCell ref="A25:E27"/>
    <mergeCell ref="F25:G27"/>
    <mergeCell ref="H25:J27"/>
    <mergeCell ref="A28:E30"/>
    <mergeCell ref="F28:G29"/>
    <mergeCell ref="H28:J29"/>
    <mergeCell ref="F30:G30"/>
    <mergeCell ref="H30:J30"/>
    <mergeCell ref="A31:E31"/>
    <mergeCell ref="F31:G31"/>
    <mergeCell ref="H31:J31"/>
    <mergeCell ref="A32:E32"/>
    <mergeCell ref="F32:G32"/>
    <mergeCell ref="H32:J32"/>
    <mergeCell ref="A33:E33"/>
    <mergeCell ref="F33:G33"/>
    <mergeCell ref="H33:J33"/>
    <mergeCell ref="A34:E34"/>
    <mergeCell ref="F34:G34"/>
    <mergeCell ref="H34:J34"/>
    <mergeCell ref="A35:E35"/>
    <mergeCell ref="F35:G35"/>
    <mergeCell ref="H35:J35"/>
    <mergeCell ref="A36:E36"/>
    <mergeCell ref="F36:G36"/>
    <mergeCell ref="H36:J36"/>
    <mergeCell ref="A37:E37"/>
    <mergeCell ref="F37:G37"/>
    <mergeCell ref="H37:J37"/>
    <mergeCell ref="A38:E38"/>
    <mergeCell ref="F38:G38"/>
    <mergeCell ref="H38:J38"/>
    <mergeCell ref="F39:G41"/>
    <mergeCell ref="H39:J39"/>
    <mergeCell ref="H40:J40"/>
    <mergeCell ref="H41:J41"/>
    <mergeCell ref="A42:E42"/>
    <mergeCell ref="F42:G42"/>
    <mergeCell ref="H42:J42"/>
    <mergeCell ref="F43:G43"/>
    <mergeCell ref="H43:J43"/>
    <mergeCell ref="A44:E44"/>
    <mergeCell ref="F44:G44"/>
    <mergeCell ref="H44:J44"/>
    <mergeCell ref="A45:E45"/>
    <mergeCell ref="F45:G45"/>
    <mergeCell ref="H45:J45"/>
    <mergeCell ref="A47:E47"/>
    <mergeCell ref="A46:E46"/>
    <mergeCell ref="F46:G46"/>
    <mergeCell ref="H46:J46"/>
    <mergeCell ref="F47:G47"/>
    <mergeCell ref="H47:J47"/>
    <mergeCell ref="A50:J50"/>
    <mergeCell ref="A51:E51"/>
    <mergeCell ref="F51:G51"/>
    <mergeCell ref="H51:J58"/>
    <mergeCell ref="A52:E52"/>
    <mergeCell ref="F52:G52"/>
    <mergeCell ref="A53:E53"/>
    <mergeCell ref="F53:G53"/>
    <mergeCell ref="A54:E54"/>
    <mergeCell ref="F54:G54"/>
    <mergeCell ref="A55:E55"/>
    <mergeCell ref="F55:G55"/>
    <mergeCell ref="A56:E56"/>
    <mergeCell ref="F56:G56"/>
    <mergeCell ref="A48:E48"/>
    <mergeCell ref="F48:G48"/>
    <mergeCell ref="H48:J48"/>
    <mergeCell ref="A57:E57"/>
    <mergeCell ref="F57:G57"/>
    <mergeCell ref="A58:E58"/>
    <mergeCell ref="F58:G58"/>
    <mergeCell ref="A49:E49"/>
    <mergeCell ref="F49:G49"/>
    <mergeCell ref="H49:J49"/>
  </mergeCells>
  <printOptions/>
  <pageMargins left="0.75" right="0.75" top="1" bottom="1" header="0.5" footer="0.5"/>
  <pageSetup horizontalDpi="600" verticalDpi="600" orientation="portrait" paperSize="9" scale="85" r:id="rId1"/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2:N50"/>
  <sheetViews>
    <sheetView zoomScalePageLayoutView="0" workbookViewId="0" topLeftCell="A19">
      <selection activeCell="F51" sqref="F51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1.8515625" style="0" bestFit="1" customWidth="1"/>
  </cols>
  <sheetData>
    <row r="2" spans="1:10" ht="12.75">
      <c r="A2" s="125" t="s">
        <v>102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2.75">
      <c r="A3" s="125" t="s">
        <v>135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2.75">
      <c r="A4" s="103"/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2.75">
      <c r="A5" s="126" t="s">
        <v>1</v>
      </c>
      <c r="B5" s="127"/>
      <c r="C5" s="127"/>
      <c r="D5" s="127"/>
      <c r="E5" s="128"/>
      <c r="F5" s="132" t="s">
        <v>2</v>
      </c>
      <c r="G5" s="133"/>
      <c r="H5" s="126" t="s">
        <v>3</v>
      </c>
      <c r="I5" s="127"/>
      <c r="J5" s="128"/>
    </row>
    <row r="6" spans="1:10" ht="12.75">
      <c r="A6" s="129"/>
      <c r="B6" s="130"/>
      <c r="C6" s="130"/>
      <c r="D6" s="130"/>
      <c r="E6" s="131"/>
      <c r="F6" s="134"/>
      <c r="G6" s="135"/>
      <c r="H6" s="129"/>
      <c r="I6" s="130"/>
      <c r="J6" s="131"/>
    </row>
    <row r="7" spans="1:10" ht="12.75">
      <c r="A7" s="111"/>
      <c r="B7" s="111"/>
      <c r="C7" s="111"/>
      <c r="D7" s="111"/>
      <c r="E7" s="112"/>
      <c r="F7" s="113"/>
      <c r="G7" s="124"/>
      <c r="H7" s="115"/>
      <c r="I7" s="116"/>
      <c r="J7" s="117"/>
    </row>
    <row r="8" spans="1:10" ht="12.75">
      <c r="A8" s="111" t="s">
        <v>101</v>
      </c>
      <c r="B8" s="111"/>
      <c r="C8" s="111"/>
      <c r="D8" s="111"/>
      <c r="E8" s="112"/>
      <c r="F8" s="113">
        <v>3288.9</v>
      </c>
      <c r="G8" s="124"/>
      <c r="H8" s="115"/>
      <c r="I8" s="116"/>
      <c r="J8" s="117"/>
    </row>
    <row r="9" spans="1:10" ht="12.75">
      <c r="A9" s="118" t="s">
        <v>6</v>
      </c>
      <c r="B9" s="118"/>
      <c r="C9" s="118"/>
      <c r="D9" s="118"/>
      <c r="E9" s="118"/>
      <c r="F9" s="75">
        <v>2.18</v>
      </c>
      <c r="G9" s="76"/>
      <c r="H9" s="64"/>
      <c r="I9" s="65"/>
      <c r="J9" s="66"/>
    </row>
    <row r="10" spans="1:10" ht="12.75">
      <c r="A10" s="119" t="s">
        <v>7</v>
      </c>
      <c r="B10" s="120"/>
      <c r="C10" s="120"/>
      <c r="D10" s="120"/>
      <c r="E10" s="120"/>
      <c r="F10" s="77"/>
      <c r="G10" s="78"/>
      <c r="H10" s="155" t="s">
        <v>87</v>
      </c>
      <c r="I10" s="122"/>
      <c r="J10" s="123"/>
    </row>
    <row r="11" spans="1:10" ht="12.75">
      <c r="A11" s="30" t="s">
        <v>9</v>
      </c>
      <c r="B11" s="31"/>
      <c r="C11" s="31"/>
      <c r="D11" s="31"/>
      <c r="E11" s="31"/>
      <c r="F11" s="77"/>
      <c r="G11" s="78"/>
      <c r="H11" s="64" t="s">
        <v>10</v>
      </c>
      <c r="I11" s="65"/>
      <c r="J11" s="66"/>
    </row>
    <row r="12" spans="1:10" ht="12.75">
      <c r="A12" s="35" t="s">
        <v>12</v>
      </c>
      <c r="B12" s="36"/>
      <c r="C12" s="36"/>
      <c r="D12" s="36"/>
      <c r="E12" s="37"/>
      <c r="F12" s="75">
        <v>2.9</v>
      </c>
      <c r="G12" s="76"/>
      <c r="H12" s="64"/>
      <c r="I12" s="65"/>
      <c r="J12" s="66"/>
    </row>
    <row r="13" spans="1:10" ht="12.75">
      <c r="A13" s="81" t="s">
        <v>13</v>
      </c>
      <c r="B13" s="82"/>
      <c r="C13" s="82"/>
      <c r="D13" s="82"/>
      <c r="E13" s="83"/>
      <c r="F13" s="77"/>
      <c r="G13" s="78"/>
      <c r="H13" s="75" t="s">
        <v>14</v>
      </c>
      <c r="I13" s="87"/>
      <c r="J13" s="76"/>
    </row>
    <row r="14" spans="1:10" ht="12.75">
      <c r="A14" s="84"/>
      <c r="B14" s="85"/>
      <c r="C14" s="85"/>
      <c r="D14" s="85"/>
      <c r="E14" s="86"/>
      <c r="F14" s="77"/>
      <c r="G14" s="78"/>
      <c r="H14" s="79"/>
      <c r="I14" s="88"/>
      <c r="J14" s="80"/>
    </row>
    <row r="15" spans="1:10" ht="12.75">
      <c r="A15" s="30" t="s">
        <v>15</v>
      </c>
      <c r="B15" s="31"/>
      <c r="C15" s="31"/>
      <c r="D15" s="31"/>
      <c r="E15" s="32"/>
      <c r="F15" s="77"/>
      <c r="G15" s="78"/>
      <c r="H15" s="64" t="s">
        <v>16</v>
      </c>
      <c r="I15" s="65"/>
      <c r="J15" s="66"/>
    </row>
    <row r="16" spans="1:10" ht="12.75">
      <c r="A16" s="30" t="s">
        <v>17</v>
      </c>
      <c r="B16" s="31"/>
      <c r="C16" s="31"/>
      <c r="D16" s="31"/>
      <c r="E16" s="32"/>
      <c r="F16" s="79"/>
      <c r="G16" s="80"/>
      <c r="H16" s="64" t="s">
        <v>18</v>
      </c>
      <c r="I16" s="65"/>
      <c r="J16" s="66"/>
    </row>
    <row r="17" spans="1:10" ht="12.75">
      <c r="A17" s="105" t="s">
        <v>19</v>
      </c>
      <c r="B17" s="106"/>
      <c r="C17" s="106"/>
      <c r="D17" s="106"/>
      <c r="E17" s="107"/>
      <c r="F17" s="75">
        <v>0.46</v>
      </c>
      <c r="G17" s="76"/>
      <c r="H17" s="65"/>
      <c r="I17" s="65"/>
      <c r="J17" s="66"/>
    </row>
    <row r="18" spans="1:10" ht="12.75">
      <c r="A18" s="30" t="s">
        <v>20</v>
      </c>
      <c r="B18" s="31"/>
      <c r="C18" s="31"/>
      <c r="D18" s="31"/>
      <c r="E18" s="32"/>
      <c r="F18" s="77"/>
      <c r="G18" s="78"/>
      <c r="H18" s="65"/>
      <c r="I18" s="65"/>
      <c r="J18" s="66"/>
    </row>
    <row r="19" spans="1:10" ht="12.75">
      <c r="A19" s="108" t="s">
        <v>21</v>
      </c>
      <c r="B19" s="109"/>
      <c r="C19" s="109"/>
      <c r="D19" s="109"/>
      <c r="E19" s="110"/>
      <c r="F19" s="77"/>
      <c r="G19" s="78"/>
      <c r="H19" s="65" t="s">
        <v>22</v>
      </c>
      <c r="I19" s="65"/>
      <c r="J19" s="66"/>
    </row>
    <row r="20" spans="1:10" ht="12.75">
      <c r="A20" s="30" t="s">
        <v>23</v>
      </c>
      <c r="B20" s="31"/>
      <c r="C20" s="31"/>
      <c r="D20" s="31"/>
      <c r="E20" s="32"/>
      <c r="F20" s="77"/>
      <c r="G20" s="78"/>
      <c r="H20" s="75"/>
      <c r="I20" s="87"/>
      <c r="J20" s="76"/>
    </row>
    <row r="21" spans="1:10" ht="12.75">
      <c r="A21" s="35" t="s">
        <v>24</v>
      </c>
      <c r="B21" s="36"/>
      <c r="C21" s="36"/>
      <c r="D21" s="36"/>
      <c r="E21" s="37"/>
      <c r="F21" s="153">
        <f>F22+F24+F27+F30</f>
        <v>8.35</v>
      </c>
      <c r="G21" s="153"/>
      <c r="H21" s="64"/>
      <c r="I21" s="65"/>
      <c r="J21" s="66"/>
    </row>
    <row r="22" spans="1:10" ht="12.75">
      <c r="A22" s="81" t="s">
        <v>25</v>
      </c>
      <c r="B22" s="82"/>
      <c r="C22" s="82"/>
      <c r="D22" s="82"/>
      <c r="E22" s="83"/>
      <c r="F22" s="153">
        <v>2.43</v>
      </c>
      <c r="G22" s="153"/>
      <c r="H22" s="75" t="s">
        <v>26</v>
      </c>
      <c r="I22" s="87"/>
      <c r="J22" s="76"/>
    </row>
    <row r="23" spans="1:10" ht="12.75">
      <c r="A23" s="84"/>
      <c r="B23" s="85"/>
      <c r="C23" s="85"/>
      <c r="D23" s="85"/>
      <c r="E23" s="86"/>
      <c r="F23" s="153"/>
      <c r="G23" s="153"/>
      <c r="H23" s="79"/>
      <c r="I23" s="88"/>
      <c r="J23" s="80"/>
    </row>
    <row r="24" spans="1:10" ht="12.75" customHeight="1">
      <c r="A24" s="81" t="s">
        <v>104</v>
      </c>
      <c r="B24" s="82"/>
      <c r="C24" s="82"/>
      <c r="D24" s="82"/>
      <c r="E24" s="83"/>
      <c r="F24" s="153">
        <v>4.13</v>
      </c>
      <c r="G24" s="153"/>
      <c r="H24" s="75" t="s">
        <v>88</v>
      </c>
      <c r="I24" s="87"/>
      <c r="J24" s="76"/>
    </row>
    <row r="25" spans="1:10" ht="12.75">
      <c r="A25" s="89"/>
      <c r="B25" s="90"/>
      <c r="C25" s="90"/>
      <c r="D25" s="90"/>
      <c r="E25" s="91"/>
      <c r="F25" s="153"/>
      <c r="G25" s="153"/>
      <c r="H25" s="77"/>
      <c r="I25" s="101"/>
      <c r="J25" s="78"/>
    </row>
    <row r="26" spans="1:10" ht="0.75" customHeight="1">
      <c r="A26" s="84"/>
      <c r="B26" s="85"/>
      <c r="C26" s="85"/>
      <c r="D26" s="85"/>
      <c r="E26" s="86"/>
      <c r="F26" s="153"/>
      <c r="G26" s="153"/>
      <c r="H26" s="79"/>
      <c r="I26" s="88"/>
      <c r="J26" s="80"/>
    </row>
    <row r="27" spans="1:10" ht="12.75">
      <c r="A27" s="81" t="s">
        <v>121</v>
      </c>
      <c r="B27" s="82"/>
      <c r="C27" s="82"/>
      <c r="D27" s="82"/>
      <c r="E27" s="83"/>
      <c r="F27" s="153">
        <v>1.39</v>
      </c>
      <c r="G27" s="153"/>
      <c r="H27" s="75" t="s">
        <v>29</v>
      </c>
      <c r="I27" s="87"/>
      <c r="J27" s="76"/>
    </row>
    <row r="28" spans="1:10" ht="12.75">
      <c r="A28" s="89"/>
      <c r="B28" s="90"/>
      <c r="C28" s="90"/>
      <c r="D28" s="90"/>
      <c r="E28" s="91"/>
      <c r="F28" s="153"/>
      <c r="G28" s="153"/>
      <c r="H28" s="77"/>
      <c r="I28" s="101"/>
      <c r="J28" s="78"/>
    </row>
    <row r="29" spans="1:10" ht="0.75" customHeight="1">
      <c r="A29" s="84"/>
      <c r="B29" s="85"/>
      <c r="C29" s="85"/>
      <c r="D29" s="85"/>
      <c r="E29" s="86"/>
      <c r="F29" s="153"/>
      <c r="G29" s="153"/>
      <c r="H29" s="79"/>
      <c r="I29" s="88"/>
      <c r="J29" s="80"/>
    </row>
    <row r="30" spans="1:10" ht="12.75">
      <c r="A30" s="30" t="s">
        <v>106</v>
      </c>
      <c r="B30" s="31"/>
      <c r="C30" s="31"/>
      <c r="D30" s="31"/>
      <c r="E30" s="32"/>
      <c r="F30" s="69">
        <v>0.4</v>
      </c>
      <c r="G30" s="70"/>
      <c r="H30" s="121"/>
      <c r="I30" s="122"/>
      <c r="J30" s="123"/>
    </row>
    <row r="31" spans="1:10" ht="12.75">
      <c r="A31" s="35" t="s">
        <v>32</v>
      </c>
      <c r="B31" s="36"/>
      <c r="C31" s="36"/>
      <c r="D31" s="36"/>
      <c r="E31" s="37"/>
      <c r="F31" s="64">
        <v>0.09</v>
      </c>
      <c r="G31" s="66"/>
      <c r="H31" s="64" t="s">
        <v>33</v>
      </c>
      <c r="I31" s="65"/>
      <c r="J31" s="66"/>
    </row>
    <row r="32" spans="1:10" ht="12.75">
      <c r="A32" s="35" t="s">
        <v>34</v>
      </c>
      <c r="B32" s="36"/>
      <c r="C32" s="36"/>
      <c r="D32" s="36"/>
      <c r="E32" s="37"/>
      <c r="F32" s="64">
        <v>0.25</v>
      </c>
      <c r="G32" s="66"/>
      <c r="H32" s="64"/>
      <c r="I32" s="65"/>
      <c r="J32" s="66"/>
    </row>
    <row r="33" spans="1:11" ht="12.75">
      <c r="A33" s="35" t="s">
        <v>65</v>
      </c>
      <c r="B33" s="36"/>
      <c r="C33" s="36"/>
      <c r="D33" s="36"/>
      <c r="E33" s="37"/>
      <c r="F33" s="151">
        <v>0.22</v>
      </c>
      <c r="G33" s="152"/>
      <c r="H33" s="64" t="s">
        <v>26</v>
      </c>
      <c r="I33" s="65"/>
      <c r="J33" s="66"/>
      <c r="K33" s="29"/>
    </row>
    <row r="34" spans="1:10" ht="12.75">
      <c r="A34" s="71" t="s">
        <v>64</v>
      </c>
      <c r="B34" s="72"/>
      <c r="C34" s="72"/>
      <c r="D34" s="72"/>
      <c r="E34" s="73"/>
      <c r="F34" s="69">
        <v>2.54</v>
      </c>
      <c r="G34" s="70"/>
      <c r="H34" s="74" t="s">
        <v>87</v>
      </c>
      <c r="I34" s="65"/>
      <c r="J34" s="66"/>
    </row>
    <row r="35" spans="1:10" ht="12.75">
      <c r="A35" s="35" t="s">
        <v>37</v>
      </c>
      <c r="B35" s="36"/>
      <c r="C35" s="36"/>
      <c r="D35" s="36"/>
      <c r="E35" s="37"/>
      <c r="F35" s="64">
        <v>2.97</v>
      </c>
      <c r="G35" s="66"/>
      <c r="H35" s="64"/>
      <c r="I35" s="65"/>
      <c r="J35" s="66"/>
    </row>
    <row r="36" spans="1:10" ht="12.75">
      <c r="A36" s="35" t="s">
        <v>113</v>
      </c>
      <c r="B36" s="36"/>
      <c r="C36" s="36"/>
      <c r="D36" s="36"/>
      <c r="E36" s="37"/>
      <c r="F36" s="64">
        <v>0.82</v>
      </c>
      <c r="G36" s="66"/>
      <c r="H36" s="64"/>
      <c r="I36" s="65"/>
      <c r="J36" s="66"/>
    </row>
    <row r="37" spans="1:10" ht="12.75">
      <c r="A37" s="35" t="s">
        <v>81</v>
      </c>
      <c r="B37" s="36"/>
      <c r="C37" s="36"/>
      <c r="D37" s="36"/>
      <c r="E37" s="37"/>
      <c r="F37" s="68">
        <v>0.9</v>
      </c>
      <c r="G37" s="154"/>
      <c r="H37" s="64"/>
      <c r="I37" s="65"/>
      <c r="J37" s="66"/>
    </row>
    <row r="38" spans="1:10" ht="12.75">
      <c r="A38" s="35" t="s">
        <v>83</v>
      </c>
      <c r="B38" s="36"/>
      <c r="C38" s="36"/>
      <c r="D38" s="36"/>
      <c r="E38" s="37"/>
      <c r="F38" s="64">
        <v>0.44</v>
      </c>
      <c r="G38" s="66"/>
      <c r="H38" s="64"/>
      <c r="I38" s="65"/>
      <c r="J38" s="66"/>
    </row>
    <row r="39" spans="1:11" ht="12.75">
      <c r="A39" s="35" t="s">
        <v>143</v>
      </c>
      <c r="B39" s="36"/>
      <c r="C39" s="36"/>
      <c r="D39" s="36"/>
      <c r="E39" s="37"/>
      <c r="F39" s="58">
        <v>0.46</v>
      </c>
      <c r="G39" s="39"/>
      <c r="H39" s="64"/>
      <c r="I39" s="65"/>
      <c r="J39" s="66"/>
      <c r="K39" s="29"/>
    </row>
    <row r="40" spans="1:10" ht="12.75">
      <c r="A40" s="35" t="s">
        <v>40</v>
      </c>
      <c r="B40" s="36"/>
      <c r="C40" s="36"/>
      <c r="D40" s="36"/>
      <c r="E40" s="37"/>
      <c r="F40" s="40">
        <f>F38+F37+F36+F35+F34+F33+F32+F31+F21+F17+F12+F9+F39</f>
        <v>22.58</v>
      </c>
      <c r="G40" s="39"/>
      <c r="H40" s="64"/>
      <c r="I40" s="65"/>
      <c r="J40" s="66"/>
    </row>
    <row r="41" spans="1:14" ht="12.75">
      <c r="A41" s="35" t="s">
        <v>93</v>
      </c>
      <c r="B41" s="36"/>
      <c r="C41" s="36"/>
      <c r="D41" s="36"/>
      <c r="E41" s="37"/>
      <c r="F41" s="160">
        <v>1.22</v>
      </c>
      <c r="G41" s="63"/>
      <c r="H41" s="64"/>
      <c r="I41" s="65"/>
      <c r="J41" s="66"/>
      <c r="K41" s="29"/>
      <c r="N41" s="18"/>
    </row>
    <row r="42" spans="1:10" ht="12.75">
      <c r="A42" s="35" t="s">
        <v>43</v>
      </c>
      <c r="B42" s="36"/>
      <c r="C42" s="36"/>
      <c r="D42" s="36"/>
      <c r="E42" s="37"/>
      <c r="F42" s="67">
        <v>23.8</v>
      </c>
      <c r="G42" s="39"/>
      <c r="H42" s="62"/>
      <c r="I42" s="65"/>
      <c r="J42" s="66"/>
    </row>
    <row r="43" spans="1:10" ht="12.75">
      <c r="A43" s="58" t="s">
        <v>44</v>
      </c>
      <c r="B43" s="59"/>
      <c r="C43" s="59"/>
      <c r="D43" s="59"/>
      <c r="E43" s="59"/>
      <c r="F43" s="59"/>
      <c r="G43" s="59"/>
      <c r="H43" s="59"/>
      <c r="I43" s="59"/>
      <c r="J43" s="39"/>
    </row>
    <row r="44" spans="1:12" ht="12.75">
      <c r="A44" s="54" t="s">
        <v>45</v>
      </c>
      <c r="B44" s="54"/>
      <c r="C44" s="54"/>
      <c r="D44" s="54"/>
      <c r="E44" s="54"/>
      <c r="F44" s="55"/>
      <c r="G44" s="55"/>
      <c r="H44" s="142" t="s">
        <v>46</v>
      </c>
      <c r="I44" s="143"/>
      <c r="J44" s="144"/>
      <c r="L44" s="18"/>
    </row>
    <row r="45" spans="1:10" ht="12.75">
      <c r="A45" s="54" t="s">
        <v>48</v>
      </c>
      <c r="B45" s="54"/>
      <c r="C45" s="54"/>
      <c r="D45" s="54"/>
      <c r="E45" s="54"/>
      <c r="F45" s="55"/>
      <c r="G45" s="55"/>
      <c r="H45" s="145"/>
      <c r="I45" s="146"/>
      <c r="J45" s="147"/>
    </row>
    <row r="46" spans="1:10" ht="12.75">
      <c r="A46" s="54" t="s">
        <v>53</v>
      </c>
      <c r="B46" s="54"/>
      <c r="C46" s="54"/>
      <c r="D46" s="54"/>
      <c r="E46" s="54"/>
      <c r="F46" s="55"/>
      <c r="G46" s="55"/>
      <c r="H46" s="145"/>
      <c r="I46" s="146"/>
      <c r="J46" s="147"/>
    </row>
    <row r="47" spans="1:10" ht="12.75">
      <c r="A47" s="54" t="s">
        <v>54</v>
      </c>
      <c r="B47" s="54"/>
      <c r="C47" s="54"/>
      <c r="D47" s="54"/>
      <c r="E47" s="54"/>
      <c r="F47" s="55"/>
      <c r="G47" s="55"/>
      <c r="H47" s="145"/>
      <c r="I47" s="146"/>
      <c r="J47" s="147"/>
    </row>
    <row r="48" spans="1:14" ht="12.75">
      <c r="A48" s="44" t="s">
        <v>50</v>
      </c>
      <c r="B48" s="56"/>
      <c r="C48" s="56"/>
      <c r="D48" s="56"/>
      <c r="E48" s="57"/>
      <c r="F48" s="49"/>
      <c r="G48" s="50"/>
      <c r="H48" s="145"/>
      <c r="I48" s="146"/>
      <c r="J48" s="147"/>
      <c r="M48" s="23"/>
      <c r="N48" s="23"/>
    </row>
    <row r="49" spans="1:10" ht="12.75">
      <c r="A49" s="138" t="s">
        <v>59</v>
      </c>
      <c r="B49" s="138"/>
      <c r="C49" s="138"/>
      <c r="D49" s="138"/>
      <c r="E49" s="138"/>
      <c r="F49" s="42">
        <f>1.22*12*F8</f>
        <v>48149.49600000001</v>
      </c>
      <c r="G49" s="42"/>
      <c r="H49" s="145"/>
      <c r="I49" s="146"/>
      <c r="J49" s="147"/>
    </row>
    <row r="50" spans="1:10" ht="12.75">
      <c r="A50" s="35" t="s">
        <v>92</v>
      </c>
      <c r="B50" s="36"/>
      <c r="C50" s="36"/>
      <c r="D50" s="36"/>
      <c r="E50" s="37"/>
      <c r="F50" s="52">
        <f>F49/12/F8</f>
        <v>1.2200000000000002</v>
      </c>
      <c r="G50" s="53"/>
      <c r="H50" s="148"/>
      <c r="I50" s="149"/>
      <c r="J50" s="150"/>
    </row>
  </sheetData>
  <sheetProtection/>
  <mergeCells count="104">
    <mergeCell ref="A2:J2"/>
    <mergeCell ref="A3:J3"/>
    <mergeCell ref="A4:J4"/>
    <mergeCell ref="A5:E6"/>
    <mergeCell ref="F5:G6"/>
    <mergeCell ref="H5:J6"/>
    <mergeCell ref="A7:E7"/>
    <mergeCell ref="F7:G7"/>
    <mergeCell ref="H7:J7"/>
    <mergeCell ref="A8:E8"/>
    <mergeCell ref="F8:G8"/>
    <mergeCell ref="H8:J8"/>
    <mergeCell ref="A9:E9"/>
    <mergeCell ref="F9:G11"/>
    <mergeCell ref="H9:J9"/>
    <mergeCell ref="A10:E10"/>
    <mergeCell ref="H10:J10"/>
    <mergeCell ref="A11:E11"/>
    <mergeCell ref="H11:J11"/>
    <mergeCell ref="A12:E12"/>
    <mergeCell ref="F12:G16"/>
    <mergeCell ref="H12:J12"/>
    <mergeCell ref="A13:E14"/>
    <mergeCell ref="H13:J14"/>
    <mergeCell ref="A15:E15"/>
    <mergeCell ref="H15:J15"/>
    <mergeCell ref="A16:E16"/>
    <mergeCell ref="H16:J16"/>
    <mergeCell ref="F24:G26"/>
    <mergeCell ref="A17:E17"/>
    <mergeCell ref="F17:G20"/>
    <mergeCell ref="H17:J17"/>
    <mergeCell ref="A18:E18"/>
    <mergeCell ref="H18:J18"/>
    <mergeCell ref="A19:E19"/>
    <mergeCell ref="H19:J19"/>
    <mergeCell ref="A20:E20"/>
    <mergeCell ref="H20:J20"/>
    <mergeCell ref="F27:G29"/>
    <mergeCell ref="A30:E30"/>
    <mergeCell ref="A21:E21"/>
    <mergeCell ref="H21:J21"/>
    <mergeCell ref="A22:E23"/>
    <mergeCell ref="H22:J23"/>
    <mergeCell ref="A24:E26"/>
    <mergeCell ref="H24:J26"/>
    <mergeCell ref="F21:G21"/>
    <mergeCell ref="F22:G23"/>
    <mergeCell ref="A31:E31"/>
    <mergeCell ref="F31:G31"/>
    <mergeCell ref="H31:J31"/>
    <mergeCell ref="A32:E32"/>
    <mergeCell ref="F32:G32"/>
    <mergeCell ref="H32:J32"/>
    <mergeCell ref="A37:E37"/>
    <mergeCell ref="F37:G37"/>
    <mergeCell ref="H37:J37"/>
    <mergeCell ref="A33:E33"/>
    <mergeCell ref="F33:G33"/>
    <mergeCell ref="H33:J33"/>
    <mergeCell ref="A34:E34"/>
    <mergeCell ref="F34:G34"/>
    <mergeCell ref="H34:J34"/>
    <mergeCell ref="A38:E38"/>
    <mergeCell ref="F38:G38"/>
    <mergeCell ref="H38:J38"/>
    <mergeCell ref="A40:E40"/>
    <mergeCell ref="F40:G40"/>
    <mergeCell ref="H40:J40"/>
    <mergeCell ref="A39:E39"/>
    <mergeCell ref="F39:G39"/>
    <mergeCell ref="H39:J39"/>
    <mergeCell ref="A41:E41"/>
    <mergeCell ref="F41:G41"/>
    <mergeCell ref="H41:J41"/>
    <mergeCell ref="A42:E42"/>
    <mergeCell ref="F42:G42"/>
    <mergeCell ref="H42:J42"/>
    <mergeCell ref="A43:J43"/>
    <mergeCell ref="A44:E44"/>
    <mergeCell ref="F44:G44"/>
    <mergeCell ref="H44:J50"/>
    <mergeCell ref="A45:E45"/>
    <mergeCell ref="F45:G45"/>
    <mergeCell ref="A46:E46"/>
    <mergeCell ref="F46:G46"/>
    <mergeCell ref="A47:E47"/>
    <mergeCell ref="F47:G47"/>
    <mergeCell ref="A48:E48"/>
    <mergeCell ref="F48:G48"/>
    <mergeCell ref="A49:E49"/>
    <mergeCell ref="F49:G49"/>
    <mergeCell ref="A50:E50"/>
    <mergeCell ref="F50:G50"/>
    <mergeCell ref="F30:G30"/>
    <mergeCell ref="H30:J30"/>
    <mergeCell ref="A27:E29"/>
    <mergeCell ref="A36:E36"/>
    <mergeCell ref="F36:G36"/>
    <mergeCell ref="H36:J36"/>
    <mergeCell ref="A35:E35"/>
    <mergeCell ref="F35:G35"/>
    <mergeCell ref="H35:J35"/>
    <mergeCell ref="H27:J2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N60"/>
  <sheetViews>
    <sheetView zoomScalePageLayoutView="0" workbookViewId="0" topLeftCell="A28">
      <selection activeCell="H48" sqref="H48:J60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</cols>
  <sheetData>
    <row r="1" spans="1:10" ht="12.75">
      <c r="A1" s="125" t="s">
        <v>102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2.75">
      <c r="A2" s="125" t="s">
        <v>139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2.75">
      <c r="A3" s="126" t="s">
        <v>1</v>
      </c>
      <c r="B3" s="127"/>
      <c r="C3" s="127"/>
      <c r="D3" s="127"/>
      <c r="E3" s="128"/>
      <c r="F3" s="132" t="s">
        <v>2</v>
      </c>
      <c r="G3" s="133"/>
      <c r="H3" s="126" t="s">
        <v>3</v>
      </c>
      <c r="I3" s="127"/>
      <c r="J3" s="128"/>
    </row>
    <row r="4" spans="1:10" ht="12.75">
      <c r="A4" s="129"/>
      <c r="B4" s="130"/>
      <c r="C4" s="130"/>
      <c r="D4" s="130"/>
      <c r="E4" s="131"/>
      <c r="F4" s="134"/>
      <c r="G4" s="135"/>
      <c r="H4" s="129"/>
      <c r="I4" s="130"/>
      <c r="J4" s="131"/>
    </row>
    <row r="5" spans="1:10" ht="12.75">
      <c r="A5" s="111"/>
      <c r="B5" s="111"/>
      <c r="C5" s="111"/>
      <c r="D5" s="111"/>
      <c r="E5" s="112"/>
      <c r="F5" s="113"/>
      <c r="G5" s="124"/>
      <c r="H5" s="115"/>
      <c r="I5" s="116"/>
      <c r="J5" s="117"/>
    </row>
    <row r="6" spans="1:10" ht="12.75">
      <c r="A6" s="111" t="s">
        <v>4</v>
      </c>
      <c r="B6" s="111"/>
      <c r="C6" s="111"/>
      <c r="D6" s="111"/>
      <c r="E6" s="112"/>
      <c r="F6" s="113">
        <v>7718.2</v>
      </c>
      <c r="G6" s="124"/>
      <c r="H6" s="115"/>
      <c r="I6" s="116"/>
      <c r="J6" s="117"/>
    </row>
    <row r="7" spans="1:10" ht="12.75">
      <c r="A7" s="111" t="s">
        <v>5</v>
      </c>
      <c r="B7" s="111"/>
      <c r="C7" s="111"/>
      <c r="D7" s="111"/>
      <c r="E7" s="112"/>
      <c r="F7" s="113"/>
      <c r="G7" s="114"/>
      <c r="H7" s="115"/>
      <c r="I7" s="116"/>
      <c r="J7" s="117"/>
    </row>
    <row r="8" spans="1:10" ht="12.75">
      <c r="A8" s="118" t="s">
        <v>6</v>
      </c>
      <c r="B8" s="118"/>
      <c r="C8" s="118"/>
      <c r="D8" s="118"/>
      <c r="E8" s="118"/>
      <c r="F8" s="75">
        <v>2.97</v>
      </c>
      <c r="G8" s="76"/>
      <c r="H8" s="64"/>
      <c r="I8" s="65"/>
      <c r="J8" s="66"/>
    </row>
    <row r="9" spans="1:10" ht="12.75">
      <c r="A9" s="119" t="s">
        <v>7</v>
      </c>
      <c r="B9" s="120"/>
      <c r="C9" s="120"/>
      <c r="D9" s="120"/>
      <c r="E9" s="120"/>
      <c r="F9" s="77"/>
      <c r="G9" s="78"/>
      <c r="H9" s="155" t="s">
        <v>87</v>
      </c>
      <c r="I9" s="122"/>
      <c r="J9" s="123"/>
    </row>
    <row r="10" spans="1:10" ht="12.75">
      <c r="A10" s="30" t="s">
        <v>9</v>
      </c>
      <c r="B10" s="31"/>
      <c r="C10" s="31"/>
      <c r="D10" s="31"/>
      <c r="E10" s="31"/>
      <c r="F10" s="77"/>
      <c r="G10" s="78"/>
      <c r="H10" s="64" t="s">
        <v>10</v>
      </c>
      <c r="I10" s="65"/>
      <c r="J10" s="66"/>
    </row>
    <row r="11" spans="1:10" ht="12.75">
      <c r="A11" s="30" t="s">
        <v>11</v>
      </c>
      <c r="B11" s="31"/>
      <c r="C11" s="31"/>
      <c r="D11" s="31"/>
      <c r="E11" s="31"/>
      <c r="F11" s="79"/>
      <c r="G11" s="80"/>
      <c r="H11" s="155" t="s">
        <v>87</v>
      </c>
      <c r="I11" s="122"/>
      <c r="J11" s="123"/>
    </row>
    <row r="12" spans="1:10" ht="12.75">
      <c r="A12" s="35" t="s">
        <v>12</v>
      </c>
      <c r="B12" s="36"/>
      <c r="C12" s="36"/>
      <c r="D12" s="36"/>
      <c r="E12" s="37"/>
      <c r="F12" s="75">
        <v>3.12</v>
      </c>
      <c r="G12" s="76"/>
      <c r="H12" s="64"/>
      <c r="I12" s="65"/>
      <c r="J12" s="66"/>
    </row>
    <row r="13" spans="1:10" ht="12.75">
      <c r="A13" s="81" t="s">
        <v>13</v>
      </c>
      <c r="B13" s="82"/>
      <c r="C13" s="82"/>
      <c r="D13" s="82"/>
      <c r="E13" s="83"/>
      <c r="F13" s="77"/>
      <c r="G13" s="78"/>
      <c r="H13" s="75" t="s">
        <v>14</v>
      </c>
      <c r="I13" s="87"/>
      <c r="J13" s="76"/>
    </row>
    <row r="14" spans="1:10" ht="12.75">
      <c r="A14" s="84"/>
      <c r="B14" s="85"/>
      <c r="C14" s="85"/>
      <c r="D14" s="85"/>
      <c r="E14" s="86"/>
      <c r="F14" s="77"/>
      <c r="G14" s="78"/>
      <c r="H14" s="79"/>
      <c r="I14" s="88"/>
      <c r="J14" s="80"/>
    </row>
    <row r="15" spans="1:10" ht="12.75">
      <c r="A15" s="30" t="s">
        <v>15</v>
      </c>
      <c r="B15" s="31"/>
      <c r="C15" s="31"/>
      <c r="D15" s="31"/>
      <c r="E15" s="32"/>
      <c r="F15" s="77"/>
      <c r="G15" s="78"/>
      <c r="H15" s="64" t="s">
        <v>16</v>
      </c>
      <c r="I15" s="65"/>
      <c r="J15" s="66"/>
    </row>
    <row r="16" spans="1:10" ht="12.75">
      <c r="A16" s="30" t="s">
        <v>17</v>
      </c>
      <c r="B16" s="31"/>
      <c r="C16" s="31"/>
      <c r="D16" s="31"/>
      <c r="E16" s="32"/>
      <c r="F16" s="79"/>
      <c r="G16" s="80"/>
      <c r="H16" s="64" t="s">
        <v>18</v>
      </c>
      <c r="I16" s="65"/>
      <c r="J16" s="66"/>
    </row>
    <row r="17" spans="1:10" ht="12.75">
      <c r="A17" s="105" t="s">
        <v>19</v>
      </c>
      <c r="B17" s="106"/>
      <c r="C17" s="106"/>
      <c r="D17" s="106"/>
      <c r="E17" s="107"/>
      <c r="F17" s="75">
        <v>0.46</v>
      </c>
      <c r="G17" s="76"/>
      <c r="H17" s="65"/>
      <c r="I17" s="65"/>
      <c r="J17" s="66"/>
    </row>
    <row r="18" spans="1:10" ht="12.75">
      <c r="A18" s="30" t="s">
        <v>20</v>
      </c>
      <c r="B18" s="31"/>
      <c r="C18" s="31"/>
      <c r="D18" s="31"/>
      <c r="E18" s="32"/>
      <c r="F18" s="77"/>
      <c r="G18" s="78"/>
      <c r="H18" s="65"/>
      <c r="I18" s="65"/>
      <c r="J18" s="66"/>
    </row>
    <row r="19" spans="1:10" ht="12.75">
      <c r="A19" s="108" t="s">
        <v>21</v>
      </c>
      <c r="B19" s="109"/>
      <c r="C19" s="109"/>
      <c r="D19" s="109"/>
      <c r="E19" s="110"/>
      <c r="F19" s="77"/>
      <c r="G19" s="78"/>
      <c r="H19" s="161" t="s">
        <v>114</v>
      </c>
      <c r="I19" s="65"/>
      <c r="J19" s="66"/>
    </row>
    <row r="20" spans="1:10" ht="12.75">
      <c r="A20" s="30" t="s">
        <v>23</v>
      </c>
      <c r="B20" s="31"/>
      <c r="C20" s="31"/>
      <c r="D20" s="31"/>
      <c r="E20" s="32"/>
      <c r="F20" s="77"/>
      <c r="G20" s="78"/>
      <c r="H20" s="75"/>
      <c r="I20" s="87"/>
      <c r="J20" s="76"/>
    </row>
    <row r="21" spans="1:10" ht="12.75">
      <c r="A21" s="35" t="s">
        <v>24</v>
      </c>
      <c r="B21" s="36"/>
      <c r="C21" s="36"/>
      <c r="D21" s="36"/>
      <c r="E21" s="37"/>
      <c r="F21" s="153">
        <f>F22+F24+F27+F30</f>
        <v>8.35</v>
      </c>
      <c r="G21" s="153"/>
      <c r="H21" s="64"/>
      <c r="I21" s="65"/>
      <c r="J21" s="66"/>
    </row>
    <row r="22" spans="1:10" ht="12.75">
      <c r="A22" s="81" t="s">
        <v>25</v>
      </c>
      <c r="B22" s="82"/>
      <c r="C22" s="82"/>
      <c r="D22" s="82"/>
      <c r="E22" s="83"/>
      <c r="F22" s="153">
        <v>2.43</v>
      </c>
      <c r="G22" s="153"/>
      <c r="H22" s="75" t="s">
        <v>26</v>
      </c>
      <c r="I22" s="87"/>
      <c r="J22" s="76"/>
    </row>
    <row r="23" spans="1:10" ht="12.75">
      <c r="A23" s="84"/>
      <c r="B23" s="85"/>
      <c r="C23" s="85"/>
      <c r="D23" s="85"/>
      <c r="E23" s="86"/>
      <c r="F23" s="153"/>
      <c r="G23" s="153"/>
      <c r="H23" s="79"/>
      <c r="I23" s="88"/>
      <c r="J23" s="80"/>
    </row>
    <row r="24" spans="1:10" ht="12.75" customHeight="1">
      <c r="A24" s="162" t="s">
        <v>104</v>
      </c>
      <c r="B24" s="82"/>
      <c r="C24" s="82"/>
      <c r="D24" s="82"/>
      <c r="E24" s="83"/>
      <c r="F24" s="153">
        <v>4.13</v>
      </c>
      <c r="G24" s="153"/>
      <c r="H24" s="75" t="str">
        <f>H22</f>
        <v>Круглосуточно</v>
      </c>
      <c r="I24" s="87"/>
      <c r="J24" s="76"/>
    </row>
    <row r="25" spans="1:10" ht="12.75">
      <c r="A25" s="89"/>
      <c r="B25" s="90"/>
      <c r="C25" s="90"/>
      <c r="D25" s="90"/>
      <c r="E25" s="91"/>
      <c r="F25" s="153"/>
      <c r="G25" s="153"/>
      <c r="H25" s="77"/>
      <c r="I25" s="101"/>
      <c r="J25" s="78"/>
    </row>
    <row r="26" spans="1:10" ht="12.75" hidden="1">
      <c r="A26" s="84"/>
      <c r="B26" s="85"/>
      <c r="C26" s="85"/>
      <c r="D26" s="85"/>
      <c r="E26" s="86"/>
      <c r="F26" s="153"/>
      <c r="G26" s="153"/>
      <c r="H26" s="79"/>
      <c r="I26" s="88"/>
      <c r="J26" s="80"/>
    </row>
    <row r="27" spans="1:10" ht="12.75">
      <c r="A27" s="162" t="s">
        <v>105</v>
      </c>
      <c r="B27" s="82"/>
      <c r="C27" s="82"/>
      <c r="D27" s="82"/>
      <c r="E27" s="83"/>
      <c r="F27" s="153">
        <v>1.39</v>
      </c>
      <c r="G27" s="153"/>
      <c r="H27" s="75" t="str">
        <f>H24</f>
        <v>Круглосуточно</v>
      </c>
      <c r="I27" s="87"/>
      <c r="J27" s="76"/>
    </row>
    <row r="28" spans="1:10" ht="12" customHeight="1">
      <c r="A28" s="89"/>
      <c r="B28" s="90"/>
      <c r="C28" s="90"/>
      <c r="D28" s="90"/>
      <c r="E28" s="91"/>
      <c r="F28" s="153"/>
      <c r="G28" s="153"/>
      <c r="H28" s="77"/>
      <c r="I28" s="101"/>
      <c r="J28" s="78"/>
    </row>
    <row r="29" spans="1:10" ht="12.75" hidden="1">
      <c r="A29" s="84"/>
      <c r="B29" s="85"/>
      <c r="C29" s="85"/>
      <c r="D29" s="85"/>
      <c r="E29" s="86"/>
      <c r="F29" s="153"/>
      <c r="G29" s="153"/>
      <c r="H29" s="79"/>
      <c r="I29" s="88"/>
      <c r="J29" s="80"/>
    </row>
    <row r="30" spans="1:10" ht="12.75">
      <c r="A30" s="44" t="s">
        <v>106</v>
      </c>
      <c r="B30" s="31"/>
      <c r="C30" s="31"/>
      <c r="D30" s="31"/>
      <c r="E30" s="32"/>
      <c r="F30" s="69">
        <v>0.4</v>
      </c>
      <c r="G30" s="70"/>
      <c r="H30" s="121" t="str">
        <f>H27</f>
        <v>Круглосуточно</v>
      </c>
      <c r="I30" s="122"/>
      <c r="J30" s="123"/>
    </row>
    <row r="31" spans="1:10" ht="12.75">
      <c r="A31" s="35" t="s">
        <v>32</v>
      </c>
      <c r="B31" s="36"/>
      <c r="C31" s="36"/>
      <c r="D31" s="36"/>
      <c r="E31" s="37"/>
      <c r="F31" s="64">
        <v>0.05</v>
      </c>
      <c r="G31" s="66"/>
      <c r="H31" s="74" t="s">
        <v>111</v>
      </c>
      <c r="I31" s="65"/>
      <c r="J31" s="66"/>
    </row>
    <row r="32" spans="1:10" ht="12.75">
      <c r="A32" s="35" t="s">
        <v>34</v>
      </c>
      <c r="B32" s="36"/>
      <c r="C32" s="36"/>
      <c r="D32" s="36"/>
      <c r="E32" s="37"/>
      <c r="F32" s="64">
        <v>0</v>
      </c>
      <c r="G32" s="66"/>
      <c r="H32" s="64" t="str">
        <f>H31</f>
        <v>Ежемесячно</v>
      </c>
      <c r="I32" s="65"/>
      <c r="J32" s="66"/>
    </row>
    <row r="33" spans="1:10" ht="12.75">
      <c r="A33" s="35" t="s">
        <v>65</v>
      </c>
      <c r="B33" s="36"/>
      <c r="C33" s="36"/>
      <c r="D33" s="36"/>
      <c r="E33" s="37"/>
      <c r="F33" s="69">
        <v>0.13</v>
      </c>
      <c r="G33" s="70"/>
      <c r="H33" s="64" t="str">
        <f>H30</f>
        <v>Круглосуточно</v>
      </c>
      <c r="I33" s="65"/>
      <c r="J33" s="66"/>
    </row>
    <row r="34" spans="1:10" ht="12.75">
      <c r="A34" s="71" t="s">
        <v>64</v>
      </c>
      <c r="B34" s="72"/>
      <c r="C34" s="72"/>
      <c r="D34" s="72"/>
      <c r="E34" s="73"/>
      <c r="F34" s="69">
        <v>2.54</v>
      </c>
      <c r="G34" s="70"/>
      <c r="H34" s="74" t="s">
        <v>8</v>
      </c>
      <c r="I34" s="65"/>
      <c r="J34" s="66"/>
    </row>
    <row r="35" spans="1:10" ht="12.75">
      <c r="A35" s="35" t="s">
        <v>69</v>
      </c>
      <c r="B35" s="36"/>
      <c r="C35" s="36"/>
      <c r="D35" s="36"/>
      <c r="E35" s="37"/>
      <c r="F35" s="64">
        <v>3.17</v>
      </c>
      <c r="G35" s="66"/>
      <c r="H35" s="64" t="s">
        <v>36</v>
      </c>
      <c r="I35" s="65"/>
      <c r="J35" s="66"/>
    </row>
    <row r="36" spans="1:10" ht="12.75">
      <c r="A36" s="35" t="s">
        <v>72</v>
      </c>
      <c r="B36" s="36"/>
      <c r="C36" s="36"/>
      <c r="D36" s="36"/>
      <c r="E36" s="37"/>
      <c r="F36" s="64">
        <v>0.17</v>
      </c>
      <c r="G36" s="66"/>
      <c r="H36" s="64" t="s">
        <v>36</v>
      </c>
      <c r="I36" s="65"/>
      <c r="J36" s="66"/>
    </row>
    <row r="37" spans="1:10" ht="12.75">
      <c r="A37" s="35" t="s">
        <v>73</v>
      </c>
      <c r="B37" s="36"/>
      <c r="C37" s="36"/>
      <c r="D37" s="36"/>
      <c r="E37" s="37"/>
      <c r="F37" s="64">
        <v>2.97</v>
      </c>
      <c r="G37" s="66"/>
      <c r="H37" s="64"/>
      <c r="I37" s="65"/>
      <c r="J37" s="66"/>
    </row>
    <row r="38" spans="1:10" ht="12.75">
      <c r="A38" s="35" t="s">
        <v>120</v>
      </c>
      <c r="B38" s="36"/>
      <c r="C38" s="36"/>
      <c r="D38" s="36"/>
      <c r="E38" s="37"/>
      <c r="F38" s="64">
        <v>0.82</v>
      </c>
      <c r="G38" s="66"/>
      <c r="H38" s="64"/>
      <c r="I38" s="65"/>
      <c r="J38" s="66"/>
    </row>
    <row r="39" spans="1:10" ht="12.75">
      <c r="A39" s="35" t="s">
        <v>74</v>
      </c>
      <c r="B39" s="36"/>
      <c r="C39" s="36"/>
      <c r="D39" s="36"/>
      <c r="E39" s="37"/>
      <c r="F39" s="75">
        <v>1.25</v>
      </c>
      <c r="G39" s="76"/>
      <c r="H39" s="64"/>
      <c r="I39" s="65"/>
      <c r="J39" s="66"/>
    </row>
    <row r="40" spans="1:10" ht="12.75">
      <c r="A40" s="10" t="s">
        <v>75</v>
      </c>
      <c r="B40" s="11"/>
      <c r="C40" s="11"/>
      <c r="D40" s="11"/>
      <c r="E40" s="12"/>
      <c r="F40" s="77"/>
      <c r="G40" s="78"/>
      <c r="H40" s="64" t="s">
        <v>33</v>
      </c>
      <c r="I40" s="65"/>
      <c r="J40" s="66"/>
    </row>
    <row r="41" spans="1:10" ht="12.75">
      <c r="A41" s="10" t="s">
        <v>76</v>
      </c>
      <c r="B41" s="11"/>
      <c r="C41" s="11"/>
      <c r="D41" s="11"/>
      <c r="E41" s="12"/>
      <c r="F41" s="79"/>
      <c r="G41" s="80"/>
      <c r="H41" s="74" t="s">
        <v>116</v>
      </c>
      <c r="I41" s="65"/>
      <c r="J41" s="66"/>
    </row>
    <row r="42" spans="1:10" ht="12.75">
      <c r="A42" s="35" t="s">
        <v>80</v>
      </c>
      <c r="B42" s="36"/>
      <c r="C42" s="36"/>
      <c r="D42" s="36"/>
      <c r="E42" s="37"/>
      <c r="F42" s="68">
        <v>0.9</v>
      </c>
      <c r="G42" s="154"/>
      <c r="H42" s="64" t="str">
        <f>H32</f>
        <v>Ежемесячно</v>
      </c>
      <c r="I42" s="65"/>
      <c r="J42" s="66"/>
    </row>
    <row r="43" spans="1:10" ht="12.75">
      <c r="A43" s="35" t="s">
        <v>85</v>
      </c>
      <c r="B43" s="36"/>
      <c r="C43" s="36"/>
      <c r="D43" s="36"/>
      <c r="E43" s="37"/>
      <c r="F43" s="58">
        <v>0.36</v>
      </c>
      <c r="G43" s="39"/>
      <c r="H43" s="64" t="str">
        <f>H42</f>
        <v>Ежемесячно</v>
      </c>
      <c r="I43" s="65"/>
      <c r="J43" s="66"/>
    </row>
    <row r="44" spans="1:10" ht="12.75">
      <c r="A44" s="35" t="s">
        <v>40</v>
      </c>
      <c r="B44" s="36"/>
      <c r="C44" s="36"/>
      <c r="D44" s="36"/>
      <c r="E44" s="37"/>
      <c r="F44" s="40">
        <f>F43+F42+F39+F38+F37+F36+F35+F34+F33+F32+F31+F21+F17+F12+F8</f>
        <v>27.26</v>
      </c>
      <c r="G44" s="39"/>
      <c r="H44" s="64"/>
      <c r="I44" s="65"/>
      <c r="J44" s="66"/>
    </row>
    <row r="45" spans="1:11" ht="12.75">
      <c r="A45" s="35" t="s">
        <v>41</v>
      </c>
      <c r="B45" s="36"/>
      <c r="C45" s="36"/>
      <c r="D45" s="36"/>
      <c r="E45" s="37"/>
      <c r="F45" s="62">
        <v>5.03</v>
      </c>
      <c r="G45" s="63"/>
      <c r="H45" s="64"/>
      <c r="I45" s="65"/>
      <c r="J45" s="66"/>
      <c r="K45" s="29"/>
    </row>
    <row r="46" spans="1:13" ht="12.75">
      <c r="A46" s="35" t="s">
        <v>43</v>
      </c>
      <c r="B46" s="36"/>
      <c r="C46" s="36"/>
      <c r="D46" s="36"/>
      <c r="E46" s="37"/>
      <c r="F46" s="67">
        <v>32.29</v>
      </c>
      <c r="G46" s="39"/>
      <c r="H46" s="62"/>
      <c r="I46" s="65"/>
      <c r="J46" s="66"/>
      <c r="M46" s="18"/>
    </row>
    <row r="47" spans="1:14" ht="12.75">
      <c r="A47" s="58" t="s">
        <v>44</v>
      </c>
      <c r="B47" s="59"/>
      <c r="C47" s="59"/>
      <c r="D47" s="59"/>
      <c r="E47" s="59"/>
      <c r="F47" s="59"/>
      <c r="G47" s="59"/>
      <c r="H47" s="59"/>
      <c r="I47" s="59"/>
      <c r="J47" s="39"/>
      <c r="N47" s="23"/>
    </row>
    <row r="48" spans="1:10" ht="12.75">
      <c r="A48" s="54" t="s">
        <v>45</v>
      </c>
      <c r="B48" s="54"/>
      <c r="C48" s="54"/>
      <c r="D48" s="54"/>
      <c r="E48" s="54"/>
      <c r="F48" s="55"/>
      <c r="G48" s="55"/>
      <c r="H48" s="142" t="s">
        <v>46</v>
      </c>
      <c r="I48" s="143"/>
      <c r="J48" s="144"/>
    </row>
    <row r="49" spans="1:12" ht="12.75">
      <c r="A49" s="54" t="s">
        <v>47</v>
      </c>
      <c r="B49" s="54"/>
      <c r="C49" s="54"/>
      <c r="D49" s="54"/>
      <c r="E49" s="54"/>
      <c r="F49" s="55"/>
      <c r="G49" s="55"/>
      <c r="H49" s="145"/>
      <c r="I49" s="146"/>
      <c r="J49" s="147"/>
      <c r="L49" s="18"/>
    </row>
    <row r="50" spans="1:10" ht="12.75">
      <c r="A50" s="54" t="s">
        <v>48</v>
      </c>
      <c r="B50" s="54"/>
      <c r="C50" s="54"/>
      <c r="D50" s="54"/>
      <c r="E50" s="54"/>
      <c r="F50" s="55"/>
      <c r="G50" s="55"/>
      <c r="H50" s="145"/>
      <c r="I50" s="146"/>
      <c r="J50" s="147"/>
    </row>
    <row r="51" spans="1:10" ht="12.75">
      <c r="A51" s="54" t="s">
        <v>51</v>
      </c>
      <c r="B51" s="54"/>
      <c r="C51" s="54"/>
      <c r="D51" s="54"/>
      <c r="E51" s="54"/>
      <c r="F51" s="55"/>
      <c r="G51" s="55"/>
      <c r="H51" s="145"/>
      <c r="I51" s="146"/>
      <c r="J51" s="147"/>
    </row>
    <row r="52" spans="1:10" ht="12.75">
      <c r="A52" s="54" t="s">
        <v>53</v>
      </c>
      <c r="B52" s="54"/>
      <c r="C52" s="54"/>
      <c r="D52" s="54"/>
      <c r="E52" s="54"/>
      <c r="F52" s="55"/>
      <c r="G52" s="55"/>
      <c r="H52" s="145"/>
      <c r="I52" s="146"/>
      <c r="J52" s="147"/>
    </row>
    <row r="53" spans="1:10" ht="12.75">
      <c r="A53" s="44" t="s">
        <v>90</v>
      </c>
      <c r="B53" s="31"/>
      <c r="C53" s="31"/>
      <c r="D53" s="31"/>
      <c r="E53" s="32"/>
      <c r="F53" s="49"/>
      <c r="G53" s="50"/>
      <c r="H53" s="145"/>
      <c r="I53" s="146"/>
      <c r="J53" s="147"/>
    </row>
    <row r="54" spans="1:10" ht="12.75">
      <c r="A54" s="54" t="s">
        <v>54</v>
      </c>
      <c r="B54" s="54"/>
      <c r="C54" s="54"/>
      <c r="D54" s="54"/>
      <c r="E54" s="54"/>
      <c r="F54" s="55"/>
      <c r="G54" s="55"/>
      <c r="H54" s="145"/>
      <c r="I54" s="146"/>
      <c r="J54" s="147"/>
    </row>
    <row r="55" spans="1:10" ht="12.75">
      <c r="A55" s="44" t="s">
        <v>98</v>
      </c>
      <c r="B55" s="56"/>
      <c r="C55" s="56"/>
      <c r="D55" s="56"/>
      <c r="E55" s="57"/>
      <c r="F55" s="49"/>
      <c r="G55" s="50"/>
      <c r="H55" s="145"/>
      <c r="I55" s="146"/>
      <c r="J55" s="147"/>
    </row>
    <row r="56" spans="1:10" ht="12.75">
      <c r="A56" s="44" t="s">
        <v>50</v>
      </c>
      <c r="B56" s="56"/>
      <c r="C56" s="56"/>
      <c r="D56" s="56"/>
      <c r="E56" s="57"/>
      <c r="F56" s="49"/>
      <c r="G56" s="50"/>
      <c r="H56" s="145"/>
      <c r="I56" s="146"/>
      <c r="J56" s="147"/>
    </row>
    <row r="57" spans="1:10" ht="12.75">
      <c r="A57" s="44" t="s">
        <v>52</v>
      </c>
      <c r="B57" s="56"/>
      <c r="C57" s="56"/>
      <c r="D57" s="56"/>
      <c r="E57" s="57"/>
      <c r="F57" s="49"/>
      <c r="G57" s="50"/>
      <c r="H57" s="145"/>
      <c r="I57" s="146"/>
      <c r="J57" s="147"/>
    </row>
    <row r="58" spans="1:10" ht="15.75" customHeight="1">
      <c r="A58" s="139" t="s">
        <v>97</v>
      </c>
      <c r="B58" s="140"/>
      <c r="C58" s="140"/>
      <c r="D58" s="140"/>
      <c r="E58" s="141"/>
      <c r="F58" s="49"/>
      <c r="G58" s="50"/>
      <c r="H58" s="145"/>
      <c r="I58" s="146"/>
      <c r="J58" s="147"/>
    </row>
    <row r="59" spans="1:10" ht="12.75">
      <c r="A59" s="138" t="s">
        <v>59</v>
      </c>
      <c r="B59" s="138"/>
      <c r="C59" s="138"/>
      <c r="D59" s="138"/>
      <c r="E59" s="138"/>
      <c r="F59" s="42">
        <f>F60*12*F6</f>
        <v>465870.55199999997</v>
      </c>
      <c r="G59" s="42"/>
      <c r="H59" s="145"/>
      <c r="I59" s="146"/>
      <c r="J59" s="147"/>
    </row>
    <row r="60" spans="1:10" ht="12.75">
      <c r="A60" s="35" t="s">
        <v>92</v>
      </c>
      <c r="B60" s="36"/>
      <c r="C60" s="36"/>
      <c r="D60" s="36"/>
      <c r="E60" s="37"/>
      <c r="F60" s="52">
        <v>5.03</v>
      </c>
      <c r="G60" s="53"/>
      <c r="H60" s="148"/>
      <c r="I60" s="149"/>
      <c r="J60" s="150"/>
    </row>
  </sheetData>
  <sheetProtection/>
  <mergeCells count="128">
    <mergeCell ref="F27:G29"/>
    <mergeCell ref="A30:E30"/>
    <mergeCell ref="F30:G30"/>
    <mergeCell ref="H30:J30"/>
    <mergeCell ref="A27:E29"/>
    <mergeCell ref="A37:E37"/>
    <mergeCell ref="F37:G37"/>
    <mergeCell ref="H37:J37"/>
    <mergeCell ref="A35:E35"/>
    <mergeCell ref="F35:G35"/>
    <mergeCell ref="A59:E59"/>
    <mergeCell ref="F59:G59"/>
    <mergeCell ref="A60:E60"/>
    <mergeCell ref="F60:G60"/>
    <mergeCell ref="A58:E58"/>
    <mergeCell ref="F58:G58"/>
    <mergeCell ref="A55:E55"/>
    <mergeCell ref="F55:G55"/>
    <mergeCell ref="A56:E56"/>
    <mergeCell ref="F56:G56"/>
    <mergeCell ref="A57:E57"/>
    <mergeCell ref="F57:G57"/>
    <mergeCell ref="A52:E52"/>
    <mergeCell ref="F52:G52"/>
    <mergeCell ref="A53:E53"/>
    <mergeCell ref="F53:G53"/>
    <mergeCell ref="A54:E54"/>
    <mergeCell ref="F54:G54"/>
    <mergeCell ref="A47:J47"/>
    <mergeCell ref="A48:E48"/>
    <mergeCell ref="F48:G48"/>
    <mergeCell ref="H48:J60"/>
    <mergeCell ref="A49:E49"/>
    <mergeCell ref="F49:G49"/>
    <mergeCell ref="A50:E50"/>
    <mergeCell ref="F50:G50"/>
    <mergeCell ref="A51:E51"/>
    <mergeCell ref="F51:G51"/>
    <mergeCell ref="A45:E45"/>
    <mergeCell ref="F45:G45"/>
    <mergeCell ref="H45:J45"/>
    <mergeCell ref="A46:E46"/>
    <mergeCell ref="F46:G46"/>
    <mergeCell ref="H46:J46"/>
    <mergeCell ref="A44:E44"/>
    <mergeCell ref="F44:G44"/>
    <mergeCell ref="H44:J44"/>
    <mergeCell ref="A42:E42"/>
    <mergeCell ref="F42:G42"/>
    <mergeCell ref="H42:J42"/>
    <mergeCell ref="A43:E43"/>
    <mergeCell ref="F43:G43"/>
    <mergeCell ref="H43:J43"/>
    <mergeCell ref="F39:G41"/>
    <mergeCell ref="H39:J39"/>
    <mergeCell ref="H40:J40"/>
    <mergeCell ref="H41:J41"/>
    <mergeCell ref="A39:E39"/>
    <mergeCell ref="A38:E38"/>
    <mergeCell ref="F38:G38"/>
    <mergeCell ref="H38:J38"/>
    <mergeCell ref="H35:J35"/>
    <mergeCell ref="A36:E36"/>
    <mergeCell ref="F36:G36"/>
    <mergeCell ref="H36:J36"/>
    <mergeCell ref="A33:E33"/>
    <mergeCell ref="F33:G33"/>
    <mergeCell ref="H33:J33"/>
    <mergeCell ref="A34:E34"/>
    <mergeCell ref="F34:G34"/>
    <mergeCell ref="H34:J34"/>
    <mergeCell ref="A31:E31"/>
    <mergeCell ref="F31:G31"/>
    <mergeCell ref="H31:J31"/>
    <mergeCell ref="A32:E32"/>
    <mergeCell ref="F32:G32"/>
    <mergeCell ref="H32:J32"/>
    <mergeCell ref="A21:E21"/>
    <mergeCell ref="H21:J21"/>
    <mergeCell ref="A22:E23"/>
    <mergeCell ref="H22:J23"/>
    <mergeCell ref="A24:E26"/>
    <mergeCell ref="H24:J26"/>
    <mergeCell ref="F22:G23"/>
    <mergeCell ref="F24:G26"/>
    <mergeCell ref="H27:J29"/>
    <mergeCell ref="F21:G21"/>
    <mergeCell ref="A17:E17"/>
    <mergeCell ref="F17:G20"/>
    <mergeCell ref="H17:J17"/>
    <mergeCell ref="A18:E18"/>
    <mergeCell ref="H18:J18"/>
    <mergeCell ref="A19:E19"/>
    <mergeCell ref="H19:J19"/>
    <mergeCell ref="A20:E20"/>
    <mergeCell ref="H20:J20"/>
    <mergeCell ref="A12:E12"/>
    <mergeCell ref="F12:G16"/>
    <mergeCell ref="H12:J12"/>
    <mergeCell ref="A13:E14"/>
    <mergeCell ref="H13:J14"/>
    <mergeCell ref="A15:E15"/>
    <mergeCell ref="H15:J15"/>
    <mergeCell ref="A16:E16"/>
    <mergeCell ref="H16:J16"/>
    <mergeCell ref="A8:E8"/>
    <mergeCell ref="F8:G11"/>
    <mergeCell ref="H8:J8"/>
    <mergeCell ref="A9:E9"/>
    <mergeCell ref="H9:J9"/>
    <mergeCell ref="A10:E10"/>
    <mergeCell ref="H10:J10"/>
    <mergeCell ref="A11:E11"/>
    <mergeCell ref="H11:J11"/>
    <mergeCell ref="A6:E6"/>
    <mergeCell ref="F6:G6"/>
    <mergeCell ref="H6:J6"/>
    <mergeCell ref="A7:E7"/>
    <mergeCell ref="F7:G7"/>
    <mergeCell ref="H7:J7"/>
    <mergeCell ref="A1:J1"/>
    <mergeCell ref="A2:J2"/>
    <mergeCell ref="A3:E4"/>
    <mergeCell ref="F3:G4"/>
    <mergeCell ref="H3:J4"/>
    <mergeCell ref="A5:E5"/>
    <mergeCell ref="F5:G5"/>
    <mergeCell ref="H5:J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2:N58"/>
  <sheetViews>
    <sheetView zoomScalePageLayoutView="0" workbookViewId="0" topLeftCell="A1">
      <selection activeCell="F58" sqref="F58:G58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2.8515625" style="0" bestFit="1" customWidth="1"/>
  </cols>
  <sheetData>
    <row r="2" spans="1:10" ht="12.75">
      <c r="A2" s="125" t="s">
        <v>102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2.75">
      <c r="A3" s="125" t="s">
        <v>136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2.75">
      <c r="A4" s="103"/>
      <c r="B4" s="103"/>
      <c r="C4" s="103"/>
      <c r="D4" s="103"/>
      <c r="E4" s="103"/>
      <c r="F4" s="103"/>
      <c r="G4" s="103"/>
      <c r="H4" s="103"/>
      <c r="I4" s="103"/>
      <c r="J4" s="103"/>
    </row>
    <row r="5" spans="1:10" ht="12.75">
      <c r="A5" s="126" t="s">
        <v>1</v>
      </c>
      <c r="B5" s="127"/>
      <c r="C5" s="127"/>
      <c r="D5" s="127"/>
      <c r="E5" s="128"/>
      <c r="F5" s="132" t="s">
        <v>2</v>
      </c>
      <c r="G5" s="133"/>
      <c r="H5" s="126" t="s">
        <v>3</v>
      </c>
      <c r="I5" s="127"/>
      <c r="J5" s="128"/>
    </row>
    <row r="6" spans="1:10" ht="12.75">
      <c r="A6" s="129"/>
      <c r="B6" s="130"/>
      <c r="C6" s="130"/>
      <c r="D6" s="130"/>
      <c r="E6" s="131"/>
      <c r="F6" s="134"/>
      <c r="G6" s="135"/>
      <c r="H6" s="129"/>
      <c r="I6" s="130"/>
      <c r="J6" s="131"/>
    </row>
    <row r="7" spans="1:10" ht="12.75">
      <c r="A7" s="111"/>
      <c r="B7" s="111"/>
      <c r="C7" s="111"/>
      <c r="D7" s="111"/>
      <c r="E7" s="112"/>
      <c r="F7" s="113"/>
      <c r="G7" s="124"/>
      <c r="H7" s="115"/>
      <c r="I7" s="116"/>
      <c r="J7" s="117"/>
    </row>
    <row r="8" spans="1:10" ht="12.75">
      <c r="A8" s="111" t="s">
        <v>100</v>
      </c>
      <c r="B8" s="111"/>
      <c r="C8" s="111"/>
      <c r="D8" s="111"/>
      <c r="E8" s="112"/>
      <c r="F8" s="113">
        <v>3332.7</v>
      </c>
      <c r="G8" s="124"/>
      <c r="H8" s="115"/>
      <c r="I8" s="116"/>
      <c r="J8" s="117"/>
    </row>
    <row r="9" spans="1:10" ht="12.75">
      <c r="A9" s="118" t="s">
        <v>6</v>
      </c>
      <c r="B9" s="118"/>
      <c r="C9" s="118"/>
      <c r="D9" s="118"/>
      <c r="E9" s="118"/>
      <c r="F9" s="75">
        <v>2.15</v>
      </c>
      <c r="G9" s="76"/>
      <c r="H9" s="64"/>
      <c r="I9" s="65"/>
      <c r="J9" s="66"/>
    </row>
    <row r="10" spans="1:10" ht="12.75">
      <c r="A10" s="119" t="s">
        <v>7</v>
      </c>
      <c r="B10" s="120"/>
      <c r="C10" s="120"/>
      <c r="D10" s="120"/>
      <c r="E10" s="120"/>
      <c r="F10" s="77"/>
      <c r="G10" s="78"/>
      <c r="H10" s="155" t="s">
        <v>87</v>
      </c>
      <c r="I10" s="122"/>
      <c r="J10" s="123"/>
    </row>
    <row r="11" spans="1:10" ht="12.75">
      <c r="A11" s="30" t="s">
        <v>9</v>
      </c>
      <c r="B11" s="31"/>
      <c r="C11" s="31"/>
      <c r="D11" s="31"/>
      <c r="E11" s="31"/>
      <c r="F11" s="77"/>
      <c r="G11" s="78"/>
      <c r="H11" s="64" t="s">
        <v>10</v>
      </c>
      <c r="I11" s="65"/>
      <c r="J11" s="66"/>
    </row>
    <row r="12" spans="1:10" ht="12.75">
      <c r="A12" s="35" t="s">
        <v>12</v>
      </c>
      <c r="B12" s="36"/>
      <c r="C12" s="36"/>
      <c r="D12" s="36"/>
      <c r="E12" s="37"/>
      <c r="F12" s="75">
        <v>3.02</v>
      </c>
      <c r="G12" s="76"/>
      <c r="H12" s="64"/>
      <c r="I12" s="65"/>
      <c r="J12" s="66"/>
    </row>
    <row r="13" spans="1:10" ht="12.75">
      <c r="A13" s="81" t="s">
        <v>13</v>
      </c>
      <c r="B13" s="82"/>
      <c r="C13" s="82"/>
      <c r="D13" s="82"/>
      <c r="E13" s="83"/>
      <c r="F13" s="77"/>
      <c r="G13" s="78"/>
      <c r="H13" s="75" t="s">
        <v>14</v>
      </c>
      <c r="I13" s="87"/>
      <c r="J13" s="76"/>
    </row>
    <row r="14" spans="1:10" ht="12.75">
      <c r="A14" s="84"/>
      <c r="B14" s="85"/>
      <c r="C14" s="85"/>
      <c r="D14" s="85"/>
      <c r="E14" s="86"/>
      <c r="F14" s="77"/>
      <c r="G14" s="78"/>
      <c r="H14" s="79"/>
      <c r="I14" s="88"/>
      <c r="J14" s="80"/>
    </row>
    <row r="15" spans="1:10" ht="12.75">
      <c r="A15" s="30" t="s">
        <v>15</v>
      </c>
      <c r="B15" s="31"/>
      <c r="C15" s="31"/>
      <c r="D15" s="31"/>
      <c r="E15" s="32"/>
      <c r="F15" s="77"/>
      <c r="G15" s="78"/>
      <c r="H15" s="64" t="s">
        <v>16</v>
      </c>
      <c r="I15" s="65"/>
      <c r="J15" s="66"/>
    </row>
    <row r="16" spans="1:10" ht="12.75">
      <c r="A16" s="30" t="s">
        <v>17</v>
      </c>
      <c r="B16" s="31"/>
      <c r="C16" s="31"/>
      <c r="D16" s="31"/>
      <c r="E16" s="32"/>
      <c r="F16" s="79"/>
      <c r="G16" s="80"/>
      <c r="H16" s="64" t="s">
        <v>18</v>
      </c>
      <c r="I16" s="65"/>
      <c r="J16" s="66"/>
    </row>
    <row r="17" spans="1:10" ht="12.75">
      <c r="A17" s="105" t="s">
        <v>19</v>
      </c>
      <c r="B17" s="106"/>
      <c r="C17" s="106"/>
      <c r="D17" s="106"/>
      <c r="E17" s="107"/>
      <c r="F17" s="75">
        <v>0.46</v>
      </c>
      <c r="G17" s="76"/>
      <c r="H17" s="65"/>
      <c r="I17" s="65"/>
      <c r="J17" s="66"/>
    </row>
    <row r="18" spans="1:10" ht="12.75">
      <c r="A18" s="30" t="s">
        <v>20</v>
      </c>
      <c r="B18" s="31"/>
      <c r="C18" s="31"/>
      <c r="D18" s="31"/>
      <c r="E18" s="32"/>
      <c r="F18" s="77"/>
      <c r="G18" s="78"/>
      <c r="H18" s="65"/>
      <c r="I18" s="65"/>
      <c r="J18" s="66"/>
    </row>
    <row r="19" spans="1:10" ht="12.75">
      <c r="A19" s="108" t="s">
        <v>21</v>
      </c>
      <c r="B19" s="109"/>
      <c r="C19" s="109"/>
      <c r="D19" s="109"/>
      <c r="E19" s="110"/>
      <c r="F19" s="77"/>
      <c r="G19" s="78"/>
      <c r="H19" s="161" t="s">
        <v>114</v>
      </c>
      <c r="I19" s="65"/>
      <c r="J19" s="66"/>
    </row>
    <row r="20" spans="1:10" ht="12.75">
      <c r="A20" s="30" t="s">
        <v>23</v>
      </c>
      <c r="B20" s="31"/>
      <c r="C20" s="31"/>
      <c r="D20" s="31"/>
      <c r="E20" s="32"/>
      <c r="F20" s="77"/>
      <c r="G20" s="78"/>
      <c r="H20" s="75"/>
      <c r="I20" s="87"/>
      <c r="J20" s="76"/>
    </row>
    <row r="21" spans="1:10" ht="12.75">
      <c r="A21" s="35" t="s">
        <v>24</v>
      </c>
      <c r="B21" s="36"/>
      <c r="C21" s="36"/>
      <c r="D21" s="36"/>
      <c r="E21" s="37"/>
      <c r="F21" s="121">
        <f>F22+F24+F27+F30</f>
        <v>8.35</v>
      </c>
      <c r="G21" s="123"/>
      <c r="H21" s="64"/>
      <c r="I21" s="65"/>
      <c r="J21" s="66"/>
    </row>
    <row r="22" spans="1:10" ht="12.75">
      <c r="A22" s="81" t="s">
        <v>25</v>
      </c>
      <c r="B22" s="82"/>
      <c r="C22" s="82"/>
      <c r="D22" s="82"/>
      <c r="E22" s="83"/>
      <c r="F22" s="75">
        <v>2.43</v>
      </c>
      <c r="G22" s="76"/>
      <c r="H22" s="75" t="s">
        <v>26</v>
      </c>
      <c r="I22" s="87"/>
      <c r="J22" s="76"/>
    </row>
    <row r="23" spans="1:10" ht="26.25" customHeight="1">
      <c r="A23" s="84"/>
      <c r="B23" s="85"/>
      <c r="C23" s="85"/>
      <c r="D23" s="85"/>
      <c r="E23" s="86"/>
      <c r="F23" s="79"/>
      <c r="G23" s="80"/>
      <c r="H23" s="79"/>
      <c r="I23" s="88"/>
      <c r="J23" s="80"/>
    </row>
    <row r="24" spans="1:10" ht="12.75" customHeight="1">
      <c r="A24" s="81" t="s">
        <v>104</v>
      </c>
      <c r="B24" s="82"/>
      <c r="C24" s="82"/>
      <c r="D24" s="82"/>
      <c r="E24" s="83"/>
      <c r="F24" s="75">
        <v>4.13</v>
      </c>
      <c r="G24" s="76"/>
      <c r="H24" s="75" t="str">
        <f>H22</f>
        <v>Круглосуточно</v>
      </c>
      <c r="I24" s="87"/>
      <c r="J24" s="76"/>
    </row>
    <row r="25" spans="1:10" ht="14.25" customHeight="1">
      <c r="A25" s="89"/>
      <c r="B25" s="90"/>
      <c r="C25" s="90"/>
      <c r="D25" s="90"/>
      <c r="E25" s="91"/>
      <c r="F25" s="77"/>
      <c r="G25" s="78"/>
      <c r="H25" s="77"/>
      <c r="I25" s="101"/>
      <c r="J25" s="78"/>
    </row>
    <row r="26" spans="1:10" ht="12.75" hidden="1">
      <c r="A26" s="84"/>
      <c r="B26" s="85"/>
      <c r="C26" s="85"/>
      <c r="D26" s="85"/>
      <c r="E26" s="86"/>
      <c r="F26" s="79"/>
      <c r="G26" s="80"/>
      <c r="H26" s="79"/>
      <c r="I26" s="88"/>
      <c r="J26" s="80"/>
    </row>
    <row r="27" spans="1:10" ht="12.75">
      <c r="A27" s="81" t="s">
        <v>105</v>
      </c>
      <c r="B27" s="82"/>
      <c r="C27" s="82"/>
      <c r="D27" s="82"/>
      <c r="E27" s="83"/>
      <c r="F27" s="75">
        <v>1.39</v>
      </c>
      <c r="G27" s="76"/>
      <c r="H27" s="75" t="str">
        <f>H24</f>
        <v>Круглосуточно</v>
      </c>
      <c r="I27" s="87"/>
      <c r="J27" s="76"/>
    </row>
    <row r="28" spans="1:10" ht="12" customHeight="1">
      <c r="A28" s="89"/>
      <c r="B28" s="90"/>
      <c r="C28" s="90"/>
      <c r="D28" s="90"/>
      <c r="E28" s="91"/>
      <c r="F28" s="77"/>
      <c r="G28" s="78"/>
      <c r="H28" s="77"/>
      <c r="I28" s="101"/>
      <c r="J28" s="78"/>
    </row>
    <row r="29" spans="1:10" ht="12.75" hidden="1">
      <c r="A29" s="84"/>
      <c r="B29" s="85"/>
      <c r="C29" s="85"/>
      <c r="D29" s="85"/>
      <c r="E29" s="86"/>
      <c r="F29" s="79"/>
      <c r="G29" s="80"/>
      <c r="H29" s="79"/>
      <c r="I29" s="88"/>
      <c r="J29" s="80"/>
    </row>
    <row r="30" spans="1:10" ht="12.75">
      <c r="A30" s="119" t="s">
        <v>106</v>
      </c>
      <c r="B30" s="120"/>
      <c r="C30" s="120"/>
      <c r="D30" s="120"/>
      <c r="E30" s="159"/>
      <c r="F30" s="69">
        <v>0.4</v>
      </c>
      <c r="G30" s="70"/>
      <c r="H30" s="121" t="str">
        <f>H27</f>
        <v>Круглосуточно</v>
      </c>
      <c r="I30" s="122"/>
      <c r="J30" s="123"/>
    </row>
    <row r="31" spans="1:10" ht="12.75">
      <c r="A31" s="35" t="s">
        <v>32</v>
      </c>
      <c r="B31" s="36"/>
      <c r="C31" s="36"/>
      <c r="D31" s="36"/>
      <c r="E31" s="37"/>
      <c r="F31" s="64">
        <v>0.09</v>
      </c>
      <c r="G31" s="66"/>
      <c r="H31" s="74" t="s">
        <v>111</v>
      </c>
      <c r="I31" s="65"/>
      <c r="J31" s="66"/>
    </row>
    <row r="32" spans="1:10" ht="12.75">
      <c r="A32" s="35" t="s">
        <v>34</v>
      </c>
      <c r="B32" s="36"/>
      <c r="C32" s="36"/>
      <c r="D32" s="36"/>
      <c r="E32" s="37"/>
      <c r="F32" s="64">
        <v>0.24</v>
      </c>
      <c r="G32" s="66"/>
      <c r="H32" s="64" t="str">
        <f>H31</f>
        <v>Ежемесячно</v>
      </c>
      <c r="I32" s="65"/>
      <c r="J32" s="66"/>
    </row>
    <row r="33" spans="1:11" ht="12.75">
      <c r="A33" s="35" t="s">
        <v>65</v>
      </c>
      <c r="B33" s="36"/>
      <c r="C33" s="36"/>
      <c r="D33" s="36"/>
      <c r="E33" s="37"/>
      <c r="F33" s="151">
        <v>0.22</v>
      </c>
      <c r="G33" s="152"/>
      <c r="H33" s="64" t="str">
        <f>H27</f>
        <v>Круглосуточно</v>
      </c>
      <c r="I33" s="65"/>
      <c r="J33" s="66"/>
      <c r="K33" s="29"/>
    </row>
    <row r="34" spans="1:10" ht="12.75">
      <c r="A34" s="71" t="s">
        <v>64</v>
      </c>
      <c r="B34" s="72"/>
      <c r="C34" s="72"/>
      <c r="D34" s="72"/>
      <c r="E34" s="73"/>
      <c r="F34" s="69">
        <v>2.54</v>
      </c>
      <c r="G34" s="70"/>
      <c r="H34" s="74" t="s">
        <v>8</v>
      </c>
      <c r="I34" s="65"/>
      <c r="J34" s="66"/>
    </row>
    <row r="35" spans="1:10" ht="12.75">
      <c r="A35" s="35" t="s">
        <v>79</v>
      </c>
      <c r="B35" s="36"/>
      <c r="C35" s="36"/>
      <c r="D35" s="36"/>
      <c r="E35" s="37"/>
      <c r="F35" s="68">
        <v>0.9</v>
      </c>
      <c r="G35" s="154"/>
      <c r="H35" s="64" t="str">
        <f>H32</f>
        <v>Ежемесячно</v>
      </c>
      <c r="I35" s="65"/>
      <c r="J35" s="66"/>
    </row>
    <row r="36" spans="1:10" ht="12.75">
      <c r="A36" s="35" t="s">
        <v>70</v>
      </c>
      <c r="B36" s="36"/>
      <c r="C36" s="36"/>
      <c r="D36" s="36"/>
      <c r="E36" s="37"/>
      <c r="F36" s="64">
        <v>2.97</v>
      </c>
      <c r="G36" s="66"/>
      <c r="H36" s="64"/>
      <c r="I36" s="65"/>
      <c r="J36" s="66"/>
    </row>
    <row r="37" spans="1:10" ht="12.75">
      <c r="A37" s="35" t="s">
        <v>119</v>
      </c>
      <c r="B37" s="36"/>
      <c r="C37" s="36"/>
      <c r="D37" s="36"/>
      <c r="E37" s="37"/>
      <c r="F37" s="64">
        <v>0.82</v>
      </c>
      <c r="G37" s="66"/>
      <c r="H37" s="64"/>
      <c r="I37" s="65"/>
      <c r="J37" s="66"/>
    </row>
    <row r="38" spans="1:11" ht="12.75">
      <c r="A38" s="35" t="s">
        <v>84</v>
      </c>
      <c r="B38" s="36"/>
      <c r="C38" s="36"/>
      <c r="D38" s="36"/>
      <c r="E38" s="37"/>
      <c r="F38" s="58">
        <v>0.84</v>
      </c>
      <c r="G38" s="39"/>
      <c r="H38" s="64" t="str">
        <f>H35</f>
        <v>Ежемесячно</v>
      </c>
      <c r="I38" s="65"/>
      <c r="J38" s="66"/>
      <c r="K38" s="29"/>
    </row>
    <row r="39" spans="1:11" ht="12.75">
      <c r="A39" s="35" t="s">
        <v>144</v>
      </c>
      <c r="B39" s="36"/>
      <c r="C39" s="36"/>
      <c r="D39" s="36"/>
      <c r="E39" s="37"/>
      <c r="F39" s="58">
        <v>0.36</v>
      </c>
      <c r="G39" s="39"/>
      <c r="H39" s="64"/>
      <c r="I39" s="65"/>
      <c r="J39" s="66"/>
      <c r="K39" s="29"/>
    </row>
    <row r="40" spans="1:10" ht="12.75">
      <c r="A40" s="35" t="s">
        <v>40</v>
      </c>
      <c r="B40" s="36"/>
      <c r="C40" s="36"/>
      <c r="D40" s="36"/>
      <c r="E40" s="37"/>
      <c r="F40" s="40">
        <f>F38+F37+F36+F35+F34+F33+F32+F31+F21+F17+F12+F9+F39</f>
        <v>22.959999999999997</v>
      </c>
      <c r="G40" s="39"/>
      <c r="H40" s="64"/>
      <c r="I40" s="65"/>
      <c r="J40" s="66"/>
    </row>
    <row r="41" spans="1:13" ht="12.75">
      <c r="A41" s="35" t="s">
        <v>93</v>
      </c>
      <c r="B41" s="36"/>
      <c r="C41" s="36"/>
      <c r="D41" s="36"/>
      <c r="E41" s="37"/>
      <c r="F41" s="62">
        <v>4.23</v>
      </c>
      <c r="G41" s="63"/>
      <c r="H41" s="64"/>
      <c r="I41" s="65"/>
      <c r="J41" s="66"/>
      <c r="K41" s="29"/>
      <c r="M41" s="29"/>
    </row>
    <row r="42" spans="1:12" ht="12.75">
      <c r="A42" s="35" t="s">
        <v>43</v>
      </c>
      <c r="B42" s="36"/>
      <c r="C42" s="36"/>
      <c r="D42" s="36"/>
      <c r="E42" s="37"/>
      <c r="F42" s="67">
        <v>27.19</v>
      </c>
      <c r="G42" s="39"/>
      <c r="H42" s="62"/>
      <c r="I42" s="65"/>
      <c r="J42" s="66"/>
      <c r="L42" s="18"/>
    </row>
    <row r="43" spans="1:13" ht="12.75">
      <c r="A43" s="58" t="s">
        <v>44</v>
      </c>
      <c r="B43" s="59"/>
      <c r="C43" s="59"/>
      <c r="D43" s="59"/>
      <c r="E43" s="59"/>
      <c r="F43" s="59"/>
      <c r="G43" s="59"/>
      <c r="H43" s="59"/>
      <c r="I43" s="59"/>
      <c r="J43" s="39"/>
      <c r="M43" s="19"/>
    </row>
    <row r="44" spans="1:14" ht="12.75">
      <c r="A44" s="54" t="s">
        <v>45</v>
      </c>
      <c r="B44" s="54"/>
      <c r="C44" s="54"/>
      <c r="D44" s="54"/>
      <c r="E44" s="54"/>
      <c r="F44" s="55"/>
      <c r="G44" s="55"/>
      <c r="H44" s="142" t="s">
        <v>46</v>
      </c>
      <c r="I44" s="143"/>
      <c r="J44" s="144"/>
      <c r="N44" s="23"/>
    </row>
    <row r="45" spans="1:10" ht="12.75">
      <c r="A45" s="54" t="s">
        <v>47</v>
      </c>
      <c r="B45" s="54"/>
      <c r="C45" s="54"/>
      <c r="D45" s="54"/>
      <c r="E45" s="54"/>
      <c r="F45" s="55"/>
      <c r="G45" s="55"/>
      <c r="H45" s="145"/>
      <c r="I45" s="146"/>
      <c r="J45" s="147"/>
    </row>
    <row r="46" spans="1:12" ht="12.75">
      <c r="A46" s="54" t="s">
        <v>48</v>
      </c>
      <c r="B46" s="54"/>
      <c r="C46" s="54"/>
      <c r="D46" s="54"/>
      <c r="E46" s="54"/>
      <c r="F46" s="55"/>
      <c r="G46" s="55"/>
      <c r="H46" s="145"/>
      <c r="I46" s="146"/>
      <c r="J46" s="147"/>
      <c r="L46" s="18"/>
    </row>
    <row r="47" spans="1:10" ht="12.75">
      <c r="A47" s="54" t="s">
        <v>51</v>
      </c>
      <c r="B47" s="54"/>
      <c r="C47" s="54"/>
      <c r="D47" s="54"/>
      <c r="E47" s="54"/>
      <c r="F47" s="55"/>
      <c r="G47" s="55"/>
      <c r="H47" s="145"/>
      <c r="I47" s="146"/>
      <c r="J47" s="147"/>
    </row>
    <row r="48" spans="1:10" ht="12.75">
      <c r="A48" s="54" t="s">
        <v>53</v>
      </c>
      <c r="B48" s="54"/>
      <c r="C48" s="54"/>
      <c r="D48" s="54"/>
      <c r="E48" s="54"/>
      <c r="F48" s="55"/>
      <c r="G48" s="55"/>
      <c r="H48" s="145"/>
      <c r="I48" s="146"/>
      <c r="J48" s="147"/>
    </row>
    <row r="49" spans="1:10" ht="12.75">
      <c r="A49" s="44" t="s">
        <v>90</v>
      </c>
      <c r="B49" s="31"/>
      <c r="C49" s="31"/>
      <c r="D49" s="31"/>
      <c r="E49" s="32"/>
      <c r="F49" s="49"/>
      <c r="G49" s="50"/>
      <c r="H49" s="145"/>
      <c r="I49" s="146"/>
      <c r="J49" s="147"/>
    </row>
    <row r="50" spans="1:10" ht="12.75">
      <c r="A50" s="54" t="s">
        <v>54</v>
      </c>
      <c r="B50" s="54"/>
      <c r="C50" s="54"/>
      <c r="D50" s="54"/>
      <c r="E50" s="54"/>
      <c r="F50" s="55"/>
      <c r="G50" s="55"/>
      <c r="H50" s="145"/>
      <c r="I50" s="146"/>
      <c r="J50" s="147"/>
    </row>
    <row r="51" spans="1:10" ht="12.75">
      <c r="A51" s="44" t="s">
        <v>49</v>
      </c>
      <c r="B51" s="56"/>
      <c r="C51" s="56"/>
      <c r="D51" s="56"/>
      <c r="E51" s="57"/>
      <c r="F51" s="49"/>
      <c r="G51" s="50"/>
      <c r="H51" s="145"/>
      <c r="I51" s="146"/>
      <c r="J51" s="147"/>
    </row>
    <row r="52" spans="1:10" ht="12.75">
      <c r="A52" s="44" t="s">
        <v>50</v>
      </c>
      <c r="B52" s="56"/>
      <c r="C52" s="56"/>
      <c r="D52" s="56"/>
      <c r="E52" s="57"/>
      <c r="F52" s="49"/>
      <c r="G52" s="50"/>
      <c r="H52" s="145"/>
      <c r="I52" s="146"/>
      <c r="J52" s="147"/>
    </row>
    <row r="53" spans="1:10" ht="12.75">
      <c r="A53" s="44" t="s">
        <v>52</v>
      </c>
      <c r="B53" s="56"/>
      <c r="C53" s="56"/>
      <c r="D53" s="56"/>
      <c r="E53" s="57"/>
      <c r="F53" s="49"/>
      <c r="G53" s="50"/>
      <c r="H53" s="145"/>
      <c r="I53" s="146"/>
      <c r="J53" s="147"/>
    </row>
    <row r="54" spans="1:12" ht="12.75">
      <c r="A54" s="44" t="s">
        <v>91</v>
      </c>
      <c r="B54" s="56"/>
      <c r="C54" s="56"/>
      <c r="D54" s="56"/>
      <c r="E54" s="57"/>
      <c r="F54" s="49"/>
      <c r="G54" s="50"/>
      <c r="H54" s="145"/>
      <c r="I54" s="146"/>
      <c r="J54" s="147"/>
      <c r="L54" s="13"/>
    </row>
    <row r="55" spans="1:10" ht="12.75">
      <c r="A55" s="44" t="s">
        <v>61</v>
      </c>
      <c r="B55" s="56"/>
      <c r="C55" s="56"/>
      <c r="D55" s="56"/>
      <c r="E55" s="57"/>
      <c r="F55" s="49"/>
      <c r="G55" s="50"/>
      <c r="H55" s="145"/>
      <c r="I55" s="146"/>
      <c r="J55" s="147"/>
    </row>
    <row r="56" spans="1:10" ht="24.75" customHeight="1">
      <c r="A56" s="139" t="s">
        <v>96</v>
      </c>
      <c r="B56" s="140"/>
      <c r="C56" s="140"/>
      <c r="D56" s="140"/>
      <c r="E56" s="141"/>
      <c r="F56" s="49"/>
      <c r="G56" s="50"/>
      <c r="H56" s="145"/>
      <c r="I56" s="146"/>
      <c r="J56" s="147"/>
    </row>
    <row r="57" spans="1:10" ht="12.75">
      <c r="A57" s="138" t="s">
        <v>59</v>
      </c>
      <c r="B57" s="138"/>
      <c r="C57" s="138"/>
      <c r="D57" s="138"/>
      <c r="E57" s="138"/>
      <c r="F57" s="42">
        <v>169167.85</v>
      </c>
      <c r="G57" s="42"/>
      <c r="H57" s="145"/>
      <c r="I57" s="146"/>
      <c r="J57" s="147"/>
    </row>
    <row r="58" spans="1:10" ht="12.75">
      <c r="A58" s="35" t="s">
        <v>92</v>
      </c>
      <c r="B58" s="36"/>
      <c r="C58" s="36"/>
      <c r="D58" s="36"/>
      <c r="E58" s="37"/>
      <c r="F58" s="52">
        <v>4.23</v>
      </c>
      <c r="G58" s="53"/>
      <c r="H58" s="148"/>
      <c r="I58" s="149"/>
      <c r="J58" s="150"/>
    </row>
  </sheetData>
  <sheetProtection/>
  <mergeCells count="120">
    <mergeCell ref="A57:E57"/>
    <mergeCell ref="F57:G57"/>
    <mergeCell ref="A58:E58"/>
    <mergeCell ref="F58:G58"/>
    <mergeCell ref="A54:E54"/>
    <mergeCell ref="F54:G54"/>
    <mergeCell ref="A55:E55"/>
    <mergeCell ref="F55:G55"/>
    <mergeCell ref="A56:E56"/>
    <mergeCell ref="F56:G56"/>
    <mergeCell ref="A51:E51"/>
    <mergeCell ref="F51:G51"/>
    <mergeCell ref="A52:E52"/>
    <mergeCell ref="F52:G52"/>
    <mergeCell ref="A53:E53"/>
    <mergeCell ref="F53:G53"/>
    <mergeCell ref="A48:E48"/>
    <mergeCell ref="F48:G48"/>
    <mergeCell ref="A49:E49"/>
    <mergeCell ref="F49:G49"/>
    <mergeCell ref="A50:E50"/>
    <mergeCell ref="F50:G50"/>
    <mergeCell ref="A43:J43"/>
    <mergeCell ref="A44:E44"/>
    <mergeCell ref="F44:G44"/>
    <mergeCell ref="H44:J58"/>
    <mergeCell ref="A45:E45"/>
    <mergeCell ref="F45:G45"/>
    <mergeCell ref="A46:E46"/>
    <mergeCell ref="F46:G46"/>
    <mergeCell ref="A47:E47"/>
    <mergeCell ref="F47:G47"/>
    <mergeCell ref="A41:E41"/>
    <mergeCell ref="F41:G41"/>
    <mergeCell ref="H41:J41"/>
    <mergeCell ref="A42:E42"/>
    <mergeCell ref="F42:G42"/>
    <mergeCell ref="H42:J42"/>
    <mergeCell ref="A38:E38"/>
    <mergeCell ref="F38:G38"/>
    <mergeCell ref="H38:J38"/>
    <mergeCell ref="A40:E40"/>
    <mergeCell ref="F40:G40"/>
    <mergeCell ref="H40:J40"/>
    <mergeCell ref="A39:E39"/>
    <mergeCell ref="F39:G39"/>
    <mergeCell ref="H39:J39"/>
    <mergeCell ref="A35:E35"/>
    <mergeCell ref="F35:G35"/>
    <mergeCell ref="H35:J35"/>
    <mergeCell ref="A36:E36"/>
    <mergeCell ref="F36:G36"/>
    <mergeCell ref="H36:J36"/>
    <mergeCell ref="A33:E33"/>
    <mergeCell ref="F33:G33"/>
    <mergeCell ref="H33:J33"/>
    <mergeCell ref="A34:E34"/>
    <mergeCell ref="F34:G34"/>
    <mergeCell ref="H34:J34"/>
    <mergeCell ref="A31:E31"/>
    <mergeCell ref="F31:G31"/>
    <mergeCell ref="H31:J31"/>
    <mergeCell ref="A32:E32"/>
    <mergeCell ref="F32:G32"/>
    <mergeCell ref="H32:J32"/>
    <mergeCell ref="A21:E21"/>
    <mergeCell ref="H21:J21"/>
    <mergeCell ref="A22:E23"/>
    <mergeCell ref="H22:J23"/>
    <mergeCell ref="A24:E26"/>
    <mergeCell ref="H24:J26"/>
    <mergeCell ref="F21:G21"/>
    <mergeCell ref="A17:E17"/>
    <mergeCell ref="F17:G20"/>
    <mergeCell ref="H17:J17"/>
    <mergeCell ref="A18:E18"/>
    <mergeCell ref="H18:J18"/>
    <mergeCell ref="A19:E19"/>
    <mergeCell ref="H19:J19"/>
    <mergeCell ref="A20:E20"/>
    <mergeCell ref="H20:J20"/>
    <mergeCell ref="A12:E12"/>
    <mergeCell ref="F12:G16"/>
    <mergeCell ref="H12:J12"/>
    <mergeCell ref="A13:E14"/>
    <mergeCell ref="H13:J14"/>
    <mergeCell ref="A15:E15"/>
    <mergeCell ref="H15:J15"/>
    <mergeCell ref="A16:E16"/>
    <mergeCell ref="H16:J16"/>
    <mergeCell ref="A8:E8"/>
    <mergeCell ref="F8:G8"/>
    <mergeCell ref="H8:J8"/>
    <mergeCell ref="A9:E9"/>
    <mergeCell ref="F9:G11"/>
    <mergeCell ref="H9:J9"/>
    <mergeCell ref="A10:E10"/>
    <mergeCell ref="H10:J10"/>
    <mergeCell ref="A11:E11"/>
    <mergeCell ref="H11:J11"/>
    <mergeCell ref="H27:J29"/>
    <mergeCell ref="A2:J2"/>
    <mergeCell ref="A3:J3"/>
    <mergeCell ref="A4:J4"/>
    <mergeCell ref="A5:E6"/>
    <mergeCell ref="F5:G6"/>
    <mergeCell ref="H5:J6"/>
    <mergeCell ref="A7:E7"/>
    <mergeCell ref="F7:G7"/>
    <mergeCell ref="H7:J7"/>
    <mergeCell ref="A37:E37"/>
    <mergeCell ref="F37:G37"/>
    <mergeCell ref="H37:J37"/>
    <mergeCell ref="H30:J30"/>
    <mergeCell ref="F22:G23"/>
    <mergeCell ref="F24:G26"/>
    <mergeCell ref="F27:G29"/>
    <mergeCell ref="A27:E29"/>
    <mergeCell ref="A30:E30"/>
    <mergeCell ref="F30:G30"/>
  </mergeCells>
  <printOptions/>
  <pageMargins left="0.75" right="0.75" top="1" bottom="1" header="0.5" footer="0.5"/>
  <pageSetup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3:N61"/>
  <sheetViews>
    <sheetView zoomScalePageLayoutView="0" workbookViewId="0" topLeftCell="A1">
      <selection activeCell="N54" sqref="N54"/>
    </sheetView>
  </sheetViews>
  <sheetFormatPr defaultColWidth="9.140625" defaultRowHeight="12.75"/>
  <cols>
    <col min="2" max="2" width="14.421875" style="0" customWidth="1"/>
    <col min="4" max="4" width="13.7109375" style="0" customWidth="1"/>
    <col min="5" max="5" width="12.8515625" style="0" customWidth="1"/>
    <col min="7" max="7" width="2.57421875" style="0" customWidth="1"/>
    <col min="12" max="12" width="13.57421875" style="0" bestFit="1" customWidth="1"/>
  </cols>
  <sheetData>
    <row r="3" spans="1:10" ht="12.75">
      <c r="A3" s="125" t="s">
        <v>102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0" ht="12.75">
      <c r="A4" s="125" t="s">
        <v>140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0" ht="12.75">
      <c r="A5" s="21"/>
      <c r="B5" s="21"/>
      <c r="C5" s="21"/>
      <c r="D5" s="21"/>
      <c r="E5" s="21"/>
      <c r="F5" s="21"/>
      <c r="G5" s="21"/>
      <c r="H5" s="21"/>
      <c r="I5" s="21"/>
      <c r="J5" s="21"/>
    </row>
    <row r="6" spans="1:10" ht="12.75">
      <c r="A6" s="21"/>
      <c r="B6" s="21"/>
      <c r="C6" s="21"/>
      <c r="D6" s="21"/>
      <c r="E6" s="21"/>
      <c r="F6" s="21"/>
      <c r="G6" s="21"/>
      <c r="H6" s="21"/>
      <c r="I6" s="21"/>
      <c r="J6" s="21"/>
    </row>
    <row r="7" spans="1:10" ht="12.75">
      <c r="A7" s="126" t="s">
        <v>1</v>
      </c>
      <c r="B7" s="127"/>
      <c r="C7" s="127"/>
      <c r="D7" s="127"/>
      <c r="E7" s="128"/>
      <c r="F7" s="132" t="s">
        <v>2</v>
      </c>
      <c r="G7" s="133"/>
      <c r="H7" s="126" t="s">
        <v>3</v>
      </c>
      <c r="I7" s="127"/>
      <c r="J7" s="128"/>
    </row>
    <row r="8" spans="1:10" ht="12.75">
      <c r="A8" s="129"/>
      <c r="B8" s="130"/>
      <c r="C8" s="130"/>
      <c r="D8" s="130"/>
      <c r="E8" s="131"/>
      <c r="F8" s="134"/>
      <c r="G8" s="135"/>
      <c r="H8" s="129"/>
      <c r="I8" s="130"/>
      <c r="J8" s="131"/>
    </row>
    <row r="9" spans="1:10" ht="12.75">
      <c r="A9" s="111"/>
      <c r="B9" s="111"/>
      <c r="C9" s="111"/>
      <c r="D9" s="111"/>
      <c r="E9" s="112"/>
      <c r="F9" s="113"/>
      <c r="G9" s="124"/>
      <c r="H9" s="115"/>
      <c r="I9" s="116"/>
      <c r="J9" s="117"/>
    </row>
    <row r="10" spans="1:10" ht="12.75">
      <c r="A10" s="111" t="s">
        <v>4</v>
      </c>
      <c r="B10" s="111"/>
      <c r="C10" s="111"/>
      <c r="D10" s="111"/>
      <c r="E10" s="112"/>
      <c r="F10" s="113">
        <v>7941.7</v>
      </c>
      <c r="G10" s="124"/>
      <c r="H10" s="115"/>
      <c r="I10" s="116"/>
      <c r="J10" s="117"/>
    </row>
    <row r="11" spans="1:10" ht="12.75">
      <c r="A11" s="111" t="s">
        <v>5</v>
      </c>
      <c r="B11" s="111"/>
      <c r="C11" s="111"/>
      <c r="D11" s="111"/>
      <c r="E11" s="112"/>
      <c r="F11" s="113"/>
      <c r="G11" s="114"/>
      <c r="H11" s="115"/>
      <c r="I11" s="116"/>
      <c r="J11" s="117"/>
    </row>
    <row r="12" spans="1:10" ht="12.75">
      <c r="A12" s="118" t="s">
        <v>6</v>
      </c>
      <c r="B12" s="118"/>
      <c r="C12" s="118"/>
      <c r="D12" s="118"/>
      <c r="E12" s="118"/>
      <c r="F12" s="75">
        <v>2.91</v>
      </c>
      <c r="G12" s="76"/>
      <c r="H12" s="64"/>
      <c r="I12" s="65"/>
      <c r="J12" s="66"/>
    </row>
    <row r="13" spans="1:10" ht="12.75">
      <c r="A13" s="119" t="s">
        <v>7</v>
      </c>
      <c r="B13" s="120"/>
      <c r="C13" s="120"/>
      <c r="D13" s="120"/>
      <c r="E13" s="120"/>
      <c r="F13" s="77"/>
      <c r="G13" s="78"/>
      <c r="H13" s="155" t="s">
        <v>87</v>
      </c>
      <c r="I13" s="122"/>
      <c r="J13" s="123"/>
    </row>
    <row r="14" spans="1:10" ht="12.75">
      <c r="A14" s="30" t="s">
        <v>9</v>
      </c>
      <c r="B14" s="31"/>
      <c r="C14" s="31"/>
      <c r="D14" s="31"/>
      <c r="E14" s="31"/>
      <c r="F14" s="77"/>
      <c r="G14" s="78"/>
      <c r="H14" s="64" t="s">
        <v>10</v>
      </c>
      <c r="I14" s="65"/>
      <c r="J14" s="66"/>
    </row>
    <row r="15" spans="1:10" ht="12.75">
      <c r="A15" s="30" t="s">
        <v>11</v>
      </c>
      <c r="B15" s="31"/>
      <c r="C15" s="31"/>
      <c r="D15" s="31"/>
      <c r="E15" s="31"/>
      <c r="F15" s="79"/>
      <c r="G15" s="80"/>
      <c r="H15" s="121" t="s">
        <v>87</v>
      </c>
      <c r="I15" s="122"/>
      <c r="J15" s="123"/>
    </row>
    <row r="16" spans="1:10" ht="12.75">
      <c r="A16" s="35" t="s">
        <v>12</v>
      </c>
      <c r="B16" s="36"/>
      <c r="C16" s="36"/>
      <c r="D16" s="36"/>
      <c r="E16" s="37"/>
      <c r="F16" s="75">
        <v>1.65</v>
      </c>
      <c r="G16" s="76"/>
      <c r="H16" s="64"/>
      <c r="I16" s="65"/>
      <c r="J16" s="66"/>
    </row>
    <row r="17" spans="1:10" ht="12.75">
      <c r="A17" s="81" t="s">
        <v>13</v>
      </c>
      <c r="B17" s="82"/>
      <c r="C17" s="82"/>
      <c r="D17" s="82"/>
      <c r="E17" s="83"/>
      <c r="F17" s="77"/>
      <c r="G17" s="78"/>
      <c r="H17" s="75" t="s">
        <v>14</v>
      </c>
      <c r="I17" s="87"/>
      <c r="J17" s="76"/>
    </row>
    <row r="18" spans="1:10" ht="12.75">
      <c r="A18" s="84"/>
      <c r="B18" s="85"/>
      <c r="C18" s="85"/>
      <c r="D18" s="85"/>
      <c r="E18" s="86"/>
      <c r="F18" s="77"/>
      <c r="G18" s="78"/>
      <c r="H18" s="79"/>
      <c r="I18" s="88"/>
      <c r="J18" s="80"/>
    </row>
    <row r="19" spans="1:10" ht="12.75">
      <c r="A19" s="30" t="s">
        <v>15</v>
      </c>
      <c r="B19" s="31"/>
      <c r="C19" s="31"/>
      <c r="D19" s="31"/>
      <c r="E19" s="32"/>
      <c r="F19" s="77"/>
      <c r="G19" s="78"/>
      <c r="H19" s="64" t="s">
        <v>16</v>
      </c>
      <c r="I19" s="65"/>
      <c r="J19" s="66"/>
    </row>
    <row r="20" spans="1:10" ht="12.75">
      <c r="A20" s="30" t="s">
        <v>17</v>
      </c>
      <c r="B20" s="31"/>
      <c r="C20" s="31"/>
      <c r="D20" s="31"/>
      <c r="E20" s="32"/>
      <c r="F20" s="79"/>
      <c r="G20" s="80"/>
      <c r="H20" s="64" t="s">
        <v>18</v>
      </c>
      <c r="I20" s="65"/>
      <c r="J20" s="66"/>
    </row>
    <row r="21" spans="1:10" ht="12.75">
      <c r="A21" s="105" t="s">
        <v>19</v>
      </c>
      <c r="B21" s="106"/>
      <c r="C21" s="106"/>
      <c r="D21" s="106"/>
      <c r="E21" s="107"/>
      <c r="F21" s="75">
        <v>0.46</v>
      </c>
      <c r="G21" s="76"/>
      <c r="H21" s="65"/>
      <c r="I21" s="65"/>
      <c r="J21" s="66"/>
    </row>
    <row r="22" spans="1:10" ht="12.75">
      <c r="A22" s="30" t="s">
        <v>20</v>
      </c>
      <c r="B22" s="31"/>
      <c r="C22" s="31"/>
      <c r="D22" s="31"/>
      <c r="E22" s="32"/>
      <c r="F22" s="77"/>
      <c r="G22" s="78"/>
      <c r="H22" s="65"/>
      <c r="I22" s="65"/>
      <c r="J22" s="66"/>
    </row>
    <row r="23" spans="1:10" ht="12.75">
      <c r="A23" s="108" t="s">
        <v>21</v>
      </c>
      <c r="B23" s="109"/>
      <c r="C23" s="109"/>
      <c r="D23" s="109"/>
      <c r="E23" s="110"/>
      <c r="F23" s="77"/>
      <c r="G23" s="78"/>
      <c r="H23" s="65" t="s">
        <v>114</v>
      </c>
      <c r="I23" s="65"/>
      <c r="J23" s="66"/>
    </row>
    <row r="24" spans="1:10" ht="12.75">
      <c r="A24" s="30" t="s">
        <v>23</v>
      </c>
      <c r="B24" s="31"/>
      <c r="C24" s="31"/>
      <c r="D24" s="31"/>
      <c r="E24" s="32"/>
      <c r="F24" s="77"/>
      <c r="G24" s="78"/>
      <c r="H24" s="75"/>
      <c r="I24" s="87"/>
      <c r="J24" s="76"/>
    </row>
    <row r="25" spans="1:10" ht="12.75">
      <c r="A25" s="35" t="s">
        <v>24</v>
      </c>
      <c r="B25" s="36"/>
      <c r="C25" s="36"/>
      <c r="D25" s="36"/>
      <c r="E25" s="37"/>
      <c r="F25" s="153">
        <f>F26+F28+F31+F34</f>
        <v>8.35</v>
      </c>
      <c r="G25" s="153"/>
      <c r="H25" s="64"/>
      <c r="I25" s="65"/>
      <c r="J25" s="66"/>
    </row>
    <row r="26" spans="1:10" ht="12.75">
      <c r="A26" s="81" t="s">
        <v>25</v>
      </c>
      <c r="B26" s="82"/>
      <c r="C26" s="82"/>
      <c r="D26" s="82"/>
      <c r="E26" s="83"/>
      <c r="F26" s="153">
        <v>2.43</v>
      </c>
      <c r="G26" s="153"/>
      <c r="H26" s="75" t="s">
        <v>26</v>
      </c>
      <c r="I26" s="87"/>
      <c r="J26" s="76"/>
    </row>
    <row r="27" spans="1:10" ht="26.25" customHeight="1">
      <c r="A27" s="84"/>
      <c r="B27" s="85"/>
      <c r="C27" s="85"/>
      <c r="D27" s="85"/>
      <c r="E27" s="86"/>
      <c r="F27" s="153"/>
      <c r="G27" s="153"/>
      <c r="H27" s="79"/>
      <c r="I27" s="88"/>
      <c r="J27" s="80"/>
    </row>
    <row r="28" spans="1:10" ht="12.75" customHeight="1">
      <c r="A28" s="81" t="s">
        <v>104</v>
      </c>
      <c r="B28" s="82"/>
      <c r="C28" s="82"/>
      <c r="D28" s="82"/>
      <c r="E28" s="83"/>
      <c r="F28" s="153">
        <v>4.13</v>
      </c>
      <c r="G28" s="153"/>
      <c r="H28" s="75" t="str">
        <f>H26</f>
        <v>Круглосуточно</v>
      </c>
      <c r="I28" s="87"/>
      <c r="J28" s="76"/>
    </row>
    <row r="29" spans="1:10" ht="12.75">
      <c r="A29" s="89"/>
      <c r="B29" s="90"/>
      <c r="C29" s="90"/>
      <c r="D29" s="90"/>
      <c r="E29" s="91"/>
      <c r="F29" s="153"/>
      <c r="G29" s="153"/>
      <c r="H29" s="77"/>
      <c r="I29" s="101"/>
      <c r="J29" s="78"/>
    </row>
    <row r="30" spans="1:10" ht="0.75" customHeight="1">
      <c r="A30" s="84"/>
      <c r="B30" s="85"/>
      <c r="C30" s="85"/>
      <c r="D30" s="85"/>
      <c r="E30" s="86"/>
      <c r="F30" s="27"/>
      <c r="G30" s="27"/>
      <c r="H30" s="79"/>
      <c r="I30" s="88"/>
      <c r="J30" s="80"/>
    </row>
    <row r="31" spans="1:10" ht="12.75">
      <c r="A31" s="81" t="s">
        <v>105</v>
      </c>
      <c r="B31" s="82"/>
      <c r="C31" s="82"/>
      <c r="D31" s="82"/>
      <c r="E31" s="83"/>
      <c r="F31" s="153">
        <v>1.39</v>
      </c>
      <c r="G31" s="153"/>
      <c r="H31" s="75" t="str">
        <f>H28</f>
        <v>Круглосуточно</v>
      </c>
      <c r="I31" s="87"/>
      <c r="J31" s="76"/>
    </row>
    <row r="32" spans="1:10" ht="12.75">
      <c r="A32" s="89"/>
      <c r="B32" s="90"/>
      <c r="C32" s="90"/>
      <c r="D32" s="90"/>
      <c r="E32" s="91"/>
      <c r="F32" s="153"/>
      <c r="G32" s="153"/>
      <c r="H32" s="77"/>
      <c r="I32" s="101"/>
      <c r="J32" s="78"/>
    </row>
    <row r="33" spans="1:10" ht="12.75" hidden="1">
      <c r="A33" s="84"/>
      <c r="B33" s="85"/>
      <c r="C33" s="85"/>
      <c r="D33" s="85"/>
      <c r="E33" s="86"/>
      <c r="F33" s="25"/>
      <c r="G33" s="26"/>
      <c r="H33" s="79"/>
      <c r="I33" s="88"/>
      <c r="J33" s="80"/>
    </row>
    <row r="34" spans="1:10" ht="12.75">
      <c r="A34" s="119" t="s">
        <v>106</v>
      </c>
      <c r="B34" s="120"/>
      <c r="C34" s="120"/>
      <c r="D34" s="120"/>
      <c r="E34" s="159"/>
      <c r="F34" s="69">
        <v>0.4</v>
      </c>
      <c r="G34" s="70"/>
      <c r="H34" s="121" t="str">
        <f>H31</f>
        <v>Круглосуточно</v>
      </c>
      <c r="I34" s="122"/>
      <c r="J34" s="123"/>
    </row>
    <row r="35" spans="1:10" ht="12.75">
      <c r="A35" s="35" t="s">
        <v>32</v>
      </c>
      <c r="B35" s="36"/>
      <c r="C35" s="36"/>
      <c r="D35" s="36"/>
      <c r="E35" s="37"/>
      <c r="F35" s="64">
        <v>0.05</v>
      </c>
      <c r="G35" s="66"/>
      <c r="H35" s="64" t="s">
        <v>111</v>
      </c>
      <c r="I35" s="65"/>
      <c r="J35" s="66"/>
    </row>
    <row r="36" spans="1:10" ht="12.75">
      <c r="A36" s="35" t="s">
        <v>34</v>
      </c>
      <c r="B36" s="36"/>
      <c r="C36" s="36"/>
      <c r="D36" s="36"/>
      <c r="E36" s="37"/>
      <c r="F36" s="64">
        <v>0.66</v>
      </c>
      <c r="G36" s="66"/>
      <c r="H36" s="64" t="str">
        <f>H35</f>
        <v>Ежемесячно</v>
      </c>
      <c r="I36" s="65"/>
      <c r="J36" s="66"/>
    </row>
    <row r="37" spans="1:10" ht="12.75">
      <c r="A37" s="35" t="s">
        <v>65</v>
      </c>
      <c r="B37" s="36"/>
      <c r="C37" s="36"/>
      <c r="D37" s="36"/>
      <c r="E37" s="37"/>
      <c r="F37" s="69">
        <v>0.13</v>
      </c>
      <c r="G37" s="70"/>
      <c r="H37" s="64" t="s">
        <v>36</v>
      </c>
      <c r="I37" s="65"/>
      <c r="J37" s="66"/>
    </row>
    <row r="38" spans="1:10" ht="12.75">
      <c r="A38" s="71" t="s">
        <v>64</v>
      </c>
      <c r="B38" s="72"/>
      <c r="C38" s="72"/>
      <c r="D38" s="72"/>
      <c r="E38" s="73"/>
      <c r="F38" s="69">
        <v>2.54</v>
      </c>
      <c r="G38" s="70"/>
      <c r="H38" s="74" t="s">
        <v>8</v>
      </c>
      <c r="I38" s="65"/>
      <c r="J38" s="66"/>
    </row>
    <row r="39" spans="1:10" ht="12.75">
      <c r="A39" s="35" t="s">
        <v>69</v>
      </c>
      <c r="B39" s="36"/>
      <c r="C39" s="36"/>
      <c r="D39" s="36"/>
      <c r="E39" s="37"/>
      <c r="F39" s="64">
        <v>3.16</v>
      </c>
      <c r="G39" s="66"/>
      <c r="H39" s="64" t="s">
        <v>36</v>
      </c>
      <c r="I39" s="65"/>
      <c r="J39" s="66"/>
    </row>
    <row r="40" spans="1:10" ht="12.75">
      <c r="A40" s="35" t="s">
        <v>70</v>
      </c>
      <c r="B40" s="36"/>
      <c r="C40" s="36"/>
      <c r="D40" s="36"/>
      <c r="E40" s="37"/>
      <c r="F40" s="64">
        <v>2.97</v>
      </c>
      <c r="G40" s="66"/>
      <c r="H40" s="64"/>
      <c r="I40" s="65"/>
      <c r="J40" s="66"/>
    </row>
    <row r="41" spans="1:10" ht="12.75">
      <c r="A41" s="35" t="s">
        <v>119</v>
      </c>
      <c r="B41" s="36"/>
      <c r="C41" s="36"/>
      <c r="D41" s="36"/>
      <c r="E41" s="37"/>
      <c r="F41" s="64">
        <v>0.82</v>
      </c>
      <c r="G41" s="66"/>
      <c r="H41" s="64"/>
      <c r="I41" s="65"/>
      <c r="J41" s="66"/>
    </row>
    <row r="42" spans="1:10" ht="12.75">
      <c r="A42" s="35" t="s">
        <v>74</v>
      </c>
      <c r="B42" s="36"/>
      <c r="C42" s="36"/>
      <c r="D42" s="36"/>
      <c r="E42" s="37"/>
      <c r="F42" s="163">
        <v>1.3</v>
      </c>
      <c r="G42" s="164"/>
      <c r="H42" s="64"/>
      <c r="I42" s="65"/>
      <c r="J42" s="66"/>
    </row>
    <row r="43" spans="1:10" ht="12.75">
      <c r="A43" s="30" t="s">
        <v>125</v>
      </c>
      <c r="B43" s="31"/>
      <c r="C43" s="31"/>
      <c r="D43" s="31"/>
      <c r="E43" s="32"/>
      <c r="F43" s="165"/>
      <c r="G43" s="166"/>
      <c r="H43" s="64" t="s">
        <v>33</v>
      </c>
      <c r="I43" s="65"/>
      <c r="J43" s="66"/>
    </row>
    <row r="44" spans="1:10" ht="12.75">
      <c r="A44" s="30" t="s">
        <v>126</v>
      </c>
      <c r="B44" s="31"/>
      <c r="C44" s="31"/>
      <c r="D44" s="31"/>
      <c r="E44" s="32"/>
      <c r="F44" s="167"/>
      <c r="G44" s="168"/>
      <c r="H44" s="64" t="s">
        <v>116</v>
      </c>
      <c r="I44" s="65"/>
      <c r="J44" s="66"/>
    </row>
    <row r="45" spans="1:10" ht="12.75">
      <c r="A45" s="35" t="s">
        <v>80</v>
      </c>
      <c r="B45" s="36"/>
      <c r="C45" s="36"/>
      <c r="D45" s="36"/>
      <c r="E45" s="37"/>
      <c r="F45" s="68">
        <v>0.9</v>
      </c>
      <c r="G45" s="154"/>
      <c r="H45" s="64" t="str">
        <f>H36</f>
        <v>Ежемесячно</v>
      </c>
      <c r="I45" s="65"/>
      <c r="J45" s="66"/>
    </row>
    <row r="46" spans="1:11" ht="12.75">
      <c r="A46" s="35" t="s">
        <v>85</v>
      </c>
      <c r="B46" s="36"/>
      <c r="C46" s="36"/>
      <c r="D46" s="36"/>
      <c r="E46" s="37"/>
      <c r="F46" s="58">
        <v>0.35</v>
      </c>
      <c r="G46" s="39"/>
      <c r="H46" s="64" t="str">
        <f>H45</f>
        <v>Ежемесячно</v>
      </c>
      <c r="I46" s="65"/>
      <c r="J46" s="66"/>
      <c r="K46" s="29"/>
    </row>
    <row r="47" spans="1:10" ht="12.75">
      <c r="A47" s="35" t="s">
        <v>40</v>
      </c>
      <c r="B47" s="36"/>
      <c r="C47" s="36"/>
      <c r="D47" s="36"/>
      <c r="E47" s="37"/>
      <c r="F47" s="40">
        <f>F46+F45+F42+F41+F40+F39+F38+F37+F36+F35+F25+F21+F16+F12</f>
        <v>26.25</v>
      </c>
      <c r="G47" s="39"/>
      <c r="H47" s="64"/>
      <c r="I47" s="65"/>
      <c r="J47" s="66"/>
    </row>
    <row r="48" spans="1:11" ht="12.75">
      <c r="A48" s="35" t="s">
        <v>93</v>
      </c>
      <c r="B48" s="36"/>
      <c r="C48" s="36"/>
      <c r="D48" s="36"/>
      <c r="E48" s="37"/>
      <c r="F48" s="62">
        <f>F61</f>
        <v>4.44</v>
      </c>
      <c r="G48" s="63"/>
      <c r="H48" s="64"/>
      <c r="I48" s="65"/>
      <c r="J48" s="66"/>
      <c r="K48" s="29"/>
    </row>
    <row r="49" spans="1:10" ht="12.75">
      <c r="A49" s="35" t="s">
        <v>43</v>
      </c>
      <c r="B49" s="36"/>
      <c r="C49" s="36"/>
      <c r="D49" s="36"/>
      <c r="E49" s="37"/>
      <c r="F49" s="67">
        <f>SUM(F47:F48)</f>
        <v>30.69</v>
      </c>
      <c r="G49" s="39"/>
      <c r="H49" s="62"/>
      <c r="I49" s="65"/>
      <c r="J49" s="66"/>
    </row>
    <row r="50" spans="1:10" ht="12.75">
      <c r="A50" s="58" t="s">
        <v>44</v>
      </c>
      <c r="B50" s="59"/>
      <c r="C50" s="59"/>
      <c r="D50" s="59"/>
      <c r="E50" s="59"/>
      <c r="F50" s="59"/>
      <c r="G50" s="59"/>
      <c r="H50" s="59"/>
      <c r="I50" s="59"/>
      <c r="J50" s="39"/>
    </row>
    <row r="51" spans="1:12" ht="12.75">
      <c r="A51" s="54" t="s">
        <v>45</v>
      </c>
      <c r="B51" s="54"/>
      <c r="C51" s="54"/>
      <c r="D51" s="54"/>
      <c r="E51" s="54"/>
      <c r="F51" s="55"/>
      <c r="G51" s="55"/>
      <c r="H51" s="142" t="s">
        <v>46</v>
      </c>
      <c r="I51" s="143"/>
      <c r="J51" s="144"/>
      <c r="L51" s="18"/>
    </row>
    <row r="52" spans="1:10" ht="12.75">
      <c r="A52" s="54" t="s">
        <v>48</v>
      </c>
      <c r="B52" s="54"/>
      <c r="C52" s="54"/>
      <c r="D52" s="54"/>
      <c r="E52" s="54"/>
      <c r="F52" s="55"/>
      <c r="G52" s="55"/>
      <c r="H52" s="145"/>
      <c r="I52" s="146"/>
      <c r="J52" s="147"/>
    </row>
    <row r="53" spans="1:14" ht="12.75">
      <c r="A53" s="54" t="s">
        <v>51</v>
      </c>
      <c r="B53" s="54"/>
      <c r="C53" s="54"/>
      <c r="D53" s="54"/>
      <c r="E53" s="54"/>
      <c r="F53" s="55"/>
      <c r="G53" s="55"/>
      <c r="H53" s="145"/>
      <c r="I53" s="146"/>
      <c r="J53" s="147"/>
      <c r="N53" s="23"/>
    </row>
    <row r="54" spans="1:14" ht="12.75">
      <c r="A54" s="54" t="s">
        <v>53</v>
      </c>
      <c r="B54" s="54"/>
      <c r="C54" s="54"/>
      <c r="D54" s="54"/>
      <c r="E54" s="54"/>
      <c r="F54" s="55"/>
      <c r="G54" s="55"/>
      <c r="H54" s="145"/>
      <c r="I54" s="146"/>
      <c r="J54" s="147"/>
      <c r="L54" s="13"/>
      <c r="N54" s="18"/>
    </row>
    <row r="55" spans="1:10" ht="12.75">
      <c r="A55" s="54" t="s">
        <v>54</v>
      </c>
      <c r="B55" s="54"/>
      <c r="C55" s="54"/>
      <c r="D55" s="54"/>
      <c r="E55" s="54"/>
      <c r="F55" s="55"/>
      <c r="G55" s="55"/>
      <c r="H55" s="145"/>
      <c r="I55" s="146"/>
      <c r="J55" s="147"/>
    </row>
    <row r="56" spans="1:10" ht="12.75">
      <c r="A56" s="44" t="s">
        <v>50</v>
      </c>
      <c r="B56" s="56"/>
      <c r="C56" s="56"/>
      <c r="D56" s="56"/>
      <c r="E56" s="57"/>
      <c r="F56" s="49"/>
      <c r="G56" s="50"/>
      <c r="H56" s="145"/>
      <c r="I56" s="146"/>
      <c r="J56" s="147"/>
    </row>
    <row r="57" spans="1:10" ht="12.75">
      <c r="A57" s="44" t="s">
        <v>52</v>
      </c>
      <c r="B57" s="56"/>
      <c r="C57" s="56"/>
      <c r="D57" s="56"/>
      <c r="E57" s="57"/>
      <c r="F57" s="49"/>
      <c r="G57" s="50"/>
      <c r="H57" s="145"/>
      <c r="I57" s="146"/>
      <c r="J57" s="147"/>
    </row>
    <row r="58" spans="1:10" ht="12.75">
      <c r="A58" s="44" t="s">
        <v>61</v>
      </c>
      <c r="B58" s="56"/>
      <c r="C58" s="56"/>
      <c r="D58" s="56"/>
      <c r="E58" s="57"/>
      <c r="F58" s="49"/>
      <c r="G58" s="50"/>
      <c r="H58" s="145"/>
      <c r="I58" s="146"/>
      <c r="J58" s="147"/>
    </row>
    <row r="59" spans="1:10" ht="15" customHeight="1">
      <c r="A59" s="139" t="s">
        <v>95</v>
      </c>
      <c r="B59" s="140"/>
      <c r="C59" s="140"/>
      <c r="D59" s="140"/>
      <c r="E59" s="141"/>
      <c r="F59" s="49"/>
      <c r="G59" s="50"/>
      <c r="H59" s="145"/>
      <c r="I59" s="146"/>
      <c r="J59" s="147"/>
    </row>
    <row r="60" spans="1:10" ht="12.75">
      <c r="A60" s="138" t="s">
        <v>59</v>
      </c>
      <c r="B60" s="138"/>
      <c r="C60" s="138"/>
      <c r="D60" s="138"/>
      <c r="E60" s="138"/>
      <c r="F60" s="42">
        <f>F61*12*F10</f>
        <v>423133.776</v>
      </c>
      <c r="G60" s="42"/>
      <c r="H60" s="145"/>
      <c r="I60" s="146"/>
      <c r="J60" s="147"/>
    </row>
    <row r="61" spans="1:10" ht="12.75">
      <c r="A61" s="35" t="s">
        <v>92</v>
      </c>
      <c r="B61" s="36"/>
      <c r="C61" s="36"/>
      <c r="D61" s="36"/>
      <c r="E61" s="37"/>
      <c r="F61" s="52">
        <v>4.44</v>
      </c>
      <c r="G61" s="53"/>
      <c r="H61" s="148"/>
      <c r="I61" s="149"/>
      <c r="J61" s="150"/>
    </row>
  </sheetData>
  <sheetProtection/>
  <mergeCells count="123">
    <mergeCell ref="A59:E59"/>
    <mergeCell ref="F59:G59"/>
    <mergeCell ref="A60:E60"/>
    <mergeCell ref="F60:G60"/>
    <mergeCell ref="A61:E61"/>
    <mergeCell ref="F61:G61"/>
    <mergeCell ref="A58:E58"/>
    <mergeCell ref="F58:G58"/>
    <mergeCell ref="A55:E55"/>
    <mergeCell ref="F55:G55"/>
    <mergeCell ref="A56:E56"/>
    <mergeCell ref="F56:G56"/>
    <mergeCell ref="F53:G53"/>
    <mergeCell ref="A54:E54"/>
    <mergeCell ref="F54:G54"/>
    <mergeCell ref="A49:E49"/>
    <mergeCell ref="F49:G49"/>
    <mergeCell ref="A57:E57"/>
    <mergeCell ref="F57:G57"/>
    <mergeCell ref="F47:G47"/>
    <mergeCell ref="H47:J47"/>
    <mergeCell ref="H49:J49"/>
    <mergeCell ref="A50:J50"/>
    <mergeCell ref="A51:E51"/>
    <mergeCell ref="F51:G51"/>
    <mergeCell ref="H51:J61"/>
    <mergeCell ref="A52:E52"/>
    <mergeCell ref="F52:G52"/>
    <mergeCell ref="A53:E53"/>
    <mergeCell ref="A45:E45"/>
    <mergeCell ref="F45:G45"/>
    <mergeCell ref="H45:J45"/>
    <mergeCell ref="A48:E48"/>
    <mergeCell ref="F48:G48"/>
    <mergeCell ref="H48:J48"/>
    <mergeCell ref="A46:E46"/>
    <mergeCell ref="F46:G46"/>
    <mergeCell ref="H46:J46"/>
    <mergeCell ref="A47:E47"/>
    <mergeCell ref="A40:E40"/>
    <mergeCell ref="F40:G40"/>
    <mergeCell ref="H40:J40"/>
    <mergeCell ref="F42:G44"/>
    <mergeCell ref="H42:J42"/>
    <mergeCell ref="H43:J43"/>
    <mergeCell ref="H44:J44"/>
    <mergeCell ref="A38:E38"/>
    <mergeCell ref="F38:G38"/>
    <mergeCell ref="H38:J38"/>
    <mergeCell ref="A39:E39"/>
    <mergeCell ref="F39:G39"/>
    <mergeCell ref="H39:J39"/>
    <mergeCell ref="H31:J33"/>
    <mergeCell ref="F25:G25"/>
    <mergeCell ref="A35:E35"/>
    <mergeCell ref="F35:G35"/>
    <mergeCell ref="H35:J35"/>
    <mergeCell ref="A36:E36"/>
    <mergeCell ref="F36:G36"/>
    <mergeCell ref="H36:J36"/>
    <mergeCell ref="A25:E25"/>
    <mergeCell ref="H25:J25"/>
    <mergeCell ref="H26:J27"/>
    <mergeCell ref="A28:E30"/>
    <mergeCell ref="H28:J30"/>
    <mergeCell ref="A21:E21"/>
    <mergeCell ref="F21:G24"/>
    <mergeCell ref="H21:J21"/>
    <mergeCell ref="A22:E22"/>
    <mergeCell ref="H22:J22"/>
    <mergeCell ref="A23:E23"/>
    <mergeCell ref="H23:J23"/>
    <mergeCell ref="A24:E24"/>
    <mergeCell ref="H24:J24"/>
    <mergeCell ref="A16:E16"/>
    <mergeCell ref="F16:G20"/>
    <mergeCell ref="H16:J16"/>
    <mergeCell ref="A17:E18"/>
    <mergeCell ref="H17:J18"/>
    <mergeCell ref="A19:E19"/>
    <mergeCell ref="H19:J19"/>
    <mergeCell ref="A20:E20"/>
    <mergeCell ref="H20:J20"/>
    <mergeCell ref="A12:E12"/>
    <mergeCell ref="F12:G15"/>
    <mergeCell ref="H12:J12"/>
    <mergeCell ref="A13:E13"/>
    <mergeCell ref="H13:J13"/>
    <mergeCell ref="A14:E14"/>
    <mergeCell ref="H14:J14"/>
    <mergeCell ref="A15:E15"/>
    <mergeCell ref="H15:J15"/>
    <mergeCell ref="A10:E10"/>
    <mergeCell ref="F10:G10"/>
    <mergeCell ref="H10:J10"/>
    <mergeCell ref="A11:E11"/>
    <mergeCell ref="F11:G11"/>
    <mergeCell ref="H11:J11"/>
    <mergeCell ref="A3:J3"/>
    <mergeCell ref="A4:J4"/>
    <mergeCell ref="A7:E8"/>
    <mergeCell ref="F7:G8"/>
    <mergeCell ref="H7:J8"/>
    <mergeCell ref="A9:E9"/>
    <mergeCell ref="F9:G9"/>
    <mergeCell ref="H9:J9"/>
    <mergeCell ref="F26:G27"/>
    <mergeCell ref="A31:E33"/>
    <mergeCell ref="F28:G29"/>
    <mergeCell ref="F31:G32"/>
    <mergeCell ref="A34:E34"/>
    <mergeCell ref="F34:G34"/>
    <mergeCell ref="A26:E27"/>
    <mergeCell ref="H34:J34"/>
    <mergeCell ref="A42:E42"/>
    <mergeCell ref="A43:E43"/>
    <mergeCell ref="A44:E44"/>
    <mergeCell ref="A41:E41"/>
    <mergeCell ref="F41:G41"/>
    <mergeCell ref="H41:J41"/>
    <mergeCell ref="A37:E37"/>
    <mergeCell ref="F37:G37"/>
    <mergeCell ref="H37:J37"/>
  </mergeCells>
  <printOptions/>
  <pageMargins left="0.75" right="0.75" top="1" bottom="1" header="0.5" footer="0.5"/>
  <pageSetup orientation="portrait" paperSize="9" scale="83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</cp:lastModifiedBy>
  <cp:lastPrinted>2017-07-31T04:27:00Z</cp:lastPrinted>
  <dcterms:created xsi:type="dcterms:W3CDTF">1996-10-08T23:32:33Z</dcterms:created>
  <dcterms:modified xsi:type="dcterms:W3CDTF">2017-11-23T02:12:44Z</dcterms:modified>
  <cp:category/>
  <cp:version/>
  <cp:contentType/>
  <cp:contentStatus/>
</cp:coreProperties>
</file>